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248(教)高校教育課\○学事企画係\本年度・過去年度データ（今年度のものはショートカットから入ると便利です）\○2019年度（随時ファイルの移動をお願いします）\H31三1 本○\17 24c 【記者発表】入試要項\e 入試要項【記者発表】\HP掲載（プレス＆一般）\一般情報\"/>
    </mc:Choice>
  </mc:AlternateContent>
  <bookViews>
    <workbookView xWindow="0" yWindow="0" windowWidth="20490" windowHeight="7500"/>
  </bookViews>
  <sheets>
    <sheet name="評定一覧表" sheetId="1" r:id="rId1"/>
    <sheet name=" (2)" sheetId="3" r:id="rId2"/>
    <sheet name=" (3)" sheetId="5" r:id="rId3"/>
    <sheet name=" (4)" sheetId="6" r:id="rId4"/>
    <sheet name=" (5)" sheetId="7" r:id="rId5"/>
    <sheet name=" (6)" sheetId="8" r:id="rId6"/>
    <sheet name=" (7)" sheetId="9" r:id="rId7"/>
    <sheet name=" (8)" sheetId="10" r:id="rId8"/>
    <sheet name=" (9)" sheetId="11" r:id="rId9"/>
    <sheet name="評定一覧表 (最終ﾍﾟｰｼﾞ)" sheetId="4" r:id="rId10"/>
    <sheet name="評定分布表" sheetId="2" r:id="rId11"/>
  </sheets>
  <definedNames>
    <definedName name="_xlnm.Print_Area" localSheetId="10">評定分布表!$A$1:$L$25</definedName>
  </definedNames>
  <calcPr calcId="152511" iterate="1" iterateCount="1"/>
</workbook>
</file>

<file path=xl/calcChain.xml><?xml version="1.0" encoding="utf-8"?>
<calcChain xmlns="http://schemas.openxmlformats.org/spreadsheetml/2006/main">
  <c r="H15" i="2" l="1"/>
  <c r="G15" i="2"/>
  <c r="F15" i="2"/>
  <c r="E15" i="2"/>
  <c r="D15" i="2"/>
  <c r="D9" i="2"/>
  <c r="D13" i="2"/>
  <c r="M38" i="4" l="1"/>
  <c r="M39" i="4"/>
  <c r="M40" i="4"/>
  <c r="M41" i="4"/>
  <c r="M42" i="4"/>
  <c r="M43" i="4"/>
  <c r="M44" i="4"/>
  <c r="M45" i="4"/>
  <c r="M46" i="4"/>
  <c r="L58" i="11"/>
  <c r="K58" i="11"/>
  <c r="J58" i="11"/>
  <c r="I58" i="11"/>
  <c r="H58" i="11"/>
  <c r="G58" i="11"/>
  <c r="F58" i="11"/>
  <c r="E58" i="11"/>
  <c r="D58" i="11"/>
  <c r="N58" i="11" s="1"/>
  <c r="O59" i="11" s="1"/>
  <c r="L56" i="11"/>
  <c r="K56" i="11"/>
  <c r="J56" i="11"/>
  <c r="I56" i="11"/>
  <c r="H56" i="11"/>
  <c r="G56" i="11"/>
  <c r="F56" i="11"/>
  <c r="E56" i="11"/>
  <c r="D56" i="11"/>
  <c r="N56" i="11" s="1"/>
  <c r="O57" i="11" s="1"/>
  <c r="L54" i="11"/>
  <c r="K54" i="11"/>
  <c r="J54" i="11"/>
  <c r="I54" i="11"/>
  <c r="H54" i="11"/>
  <c r="G54" i="11"/>
  <c r="F54" i="11"/>
  <c r="E54" i="11"/>
  <c r="D54" i="11"/>
  <c r="N54" i="11" s="1"/>
  <c r="O55" i="11" s="1"/>
  <c r="L52" i="11"/>
  <c r="K52" i="11"/>
  <c r="J52" i="11"/>
  <c r="I52" i="11"/>
  <c r="H52" i="11"/>
  <c r="G52" i="11"/>
  <c r="F52" i="11"/>
  <c r="E52" i="11"/>
  <c r="D52" i="11"/>
  <c r="N52" i="11" s="1"/>
  <c r="O53" i="11" s="1"/>
  <c r="L50" i="11"/>
  <c r="L60" i="11" s="1"/>
  <c r="K50" i="11"/>
  <c r="K60" i="11" s="1"/>
  <c r="J50" i="11"/>
  <c r="J60" i="11" s="1"/>
  <c r="I50" i="11"/>
  <c r="I60" i="11" s="1"/>
  <c r="H50" i="11"/>
  <c r="H60" i="11" s="1"/>
  <c r="G50" i="11"/>
  <c r="G60" i="11" s="1"/>
  <c r="F50" i="11"/>
  <c r="F60" i="11" s="1"/>
  <c r="E50" i="11"/>
  <c r="E60" i="11" s="1"/>
  <c r="D50" i="11"/>
  <c r="D60" i="11" s="1"/>
  <c r="N60" i="11" s="1"/>
  <c r="M47" i="11"/>
  <c r="M46" i="11"/>
  <c r="M45" i="11"/>
  <c r="M44" i="11"/>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9" i="11"/>
  <c r="M8" i="11"/>
  <c r="N48" i="11" s="1"/>
  <c r="L58" i="10"/>
  <c r="K58" i="10"/>
  <c r="J58" i="10"/>
  <c r="I58" i="10"/>
  <c r="H58" i="10"/>
  <c r="G58" i="10"/>
  <c r="F58" i="10"/>
  <c r="E58" i="10"/>
  <c r="D58" i="10"/>
  <c r="N58" i="10" s="1"/>
  <c r="O59" i="10" s="1"/>
  <c r="L56" i="10"/>
  <c r="K56" i="10"/>
  <c r="J56" i="10"/>
  <c r="I56" i="10"/>
  <c r="H56" i="10"/>
  <c r="G56" i="10"/>
  <c r="F56" i="10"/>
  <c r="E56" i="10"/>
  <c r="D56" i="10"/>
  <c r="N56" i="10" s="1"/>
  <c r="O57" i="10" s="1"/>
  <c r="L54" i="10"/>
  <c r="K54" i="10"/>
  <c r="J54" i="10"/>
  <c r="I54" i="10"/>
  <c r="H54" i="10"/>
  <c r="G54" i="10"/>
  <c r="F54" i="10"/>
  <c r="E54" i="10"/>
  <c r="D54" i="10"/>
  <c r="N54" i="10" s="1"/>
  <c r="O55" i="10" s="1"/>
  <c r="L52" i="10"/>
  <c r="K52" i="10"/>
  <c r="J52" i="10"/>
  <c r="I52" i="10"/>
  <c r="H52" i="10"/>
  <c r="G52" i="10"/>
  <c r="F52" i="10"/>
  <c r="E52" i="10"/>
  <c r="D52" i="10"/>
  <c r="N52" i="10" s="1"/>
  <c r="O53" i="10" s="1"/>
  <c r="L50" i="10"/>
  <c r="L60" i="10" s="1"/>
  <c r="K50" i="10"/>
  <c r="K60" i="10" s="1"/>
  <c r="J50" i="10"/>
  <c r="J60" i="10" s="1"/>
  <c r="I50" i="10"/>
  <c r="I60" i="10" s="1"/>
  <c r="H50" i="10"/>
  <c r="H60" i="10" s="1"/>
  <c r="G50" i="10"/>
  <c r="G60" i="10" s="1"/>
  <c r="F50" i="10"/>
  <c r="F60" i="10" s="1"/>
  <c r="E50" i="10"/>
  <c r="E60" i="10" s="1"/>
  <c r="D50" i="10"/>
  <c r="D60" i="10" s="1"/>
  <c r="N60" i="10" s="1"/>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N48" i="10" s="1"/>
  <c r="L58" i="9"/>
  <c r="K58" i="9"/>
  <c r="J58" i="9"/>
  <c r="I58" i="9"/>
  <c r="H58" i="9"/>
  <c r="G58" i="9"/>
  <c r="F58" i="9"/>
  <c r="E58" i="9"/>
  <c r="D58" i="9"/>
  <c r="N58" i="9" s="1"/>
  <c r="O59" i="9" s="1"/>
  <c r="L56" i="9"/>
  <c r="K56" i="9"/>
  <c r="J56" i="9"/>
  <c r="I56" i="9"/>
  <c r="H56" i="9"/>
  <c r="G56" i="9"/>
  <c r="F56" i="9"/>
  <c r="E56" i="9"/>
  <c r="D56" i="9"/>
  <c r="N56" i="9" s="1"/>
  <c r="O57" i="9" s="1"/>
  <c r="L54" i="9"/>
  <c r="K54" i="9"/>
  <c r="J54" i="9"/>
  <c r="I54" i="9"/>
  <c r="H54" i="9"/>
  <c r="G54" i="9"/>
  <c r="F54" i="9"/>
  <c r="E54" i="9"/>
  <c r="D54" i="9"/>
  <c r="N54" i="9" s="1"/>
  <c r="O55" i="9" s="1"/>
  <c r="L52" i="9"/>
  <c r="K52" i="9"/>
  <c r="J52" i="9"/>
  <c r="I52" i="9"/>
  <c r="H52" i="9"/>
  <c r="G52" i="9"/>
  <c r="F52" i="9"/>
  <c r="E52" i="9"/>
  <c r="D52" i="9"/>
  <c r="N52" i="9" s="1"/>
  <c r="O53" i="9" s="1"/>
  <c r="L50" i="9"/>
  <c r="L60" i="9" s="1"/>
  <c r="K50" i="9"/>
  <c r="K60" i="9" s="1"/>
  <c r="J50" i="9"/>
  <c r="J60" i="9" s="1"/>
  <c r="I50" i="9"/>
  <c r="I60" i="9" s="1"/>
  <c r="H50" i="9"/>
  <c r="H60" i="9" s="1"/>
  <c r="G50" i="9"/>
  <c r="G60" i="9" s="1"/>
  <c r="F50" i="9"/>
  <c r="F60" i="9" s="1"/>
  <c r="E50" i="9"/>
  <c r="E60" i="9" s="1"/>
  <c r="D50" i="9"/>
  <c r="D60" i="9" s="1"/>
  <c r="N60" i="9" s="1"/>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N48" i="9" s="1"/>
  <c r="L58" i="8"/>
  <c r="K58" i="8"/>
  <c r="J58" i="8"/>
  <c r="I58" i="8"/>
  <c r="H58" i="8"/>
  <c r="G58" i="8"/>
  <c r="F58" i="8"/>
  <c r="E58" i="8"/>
  <c r="D58" i="8"/>
  <c r="N58" i="8" s="1"/>
  <c r="O59" i="8" s="1"/>
  <c r="L56" i="8"/>
  <c r="K56" i="8"/>
  <c r="J56" i="8"/>
  <c r="I56" i="8"/>
  <c r="H56" i="8"/>
  <c r="G56" i="8"/>
  <c r="F56" i="8"/>
  <c r="E56" i="8"/>
  <c r="D56" i="8"/>
  <c r="N56" i="8" s="1"/>
  <c r="O57" i="8" s="1"/>
  <c r="L54" i="8"/>
  <c r="K54" i="8"/>
  <c r="J54" i="8"/>
  <c r="I54" i="8"/>
  <c r="H54" i="8"/>
  <c r="G54" i="8"/>
  <c r="F54" i="8"/>
  <c r="E54" i="8"/>
  <c r="D54" i="8"/>
  <c r="N54" i="8" s="1"/>
  <c r="O55" i="8" s="1"/>
  <c r="L52" i="8"/>
  <c r="K52" i="8"/>
  <c r="J52" i="8"/>
  <c r="I52" i="8"/>
  <c r="H52" i="8"/>
  <c r="G52" i="8"/>
  <c r="F52" i="8"/>
  <c r="E52" i="8"/>
  <c r="D52" i="8"/>
  <c r="N52" i="8" s="1"/>
  <c r="O53" i="8" s="1"/>
  <c r="L50" i="8"/>
  <c r="L60" i="8" s="1"/>
  <c r="K50" i="8"/>
  <c r="K60" i="8" s="1"/>
  <c r="J50" i="8"/>
  <c r="J60" i="8" s="1"/>
  <c r="I50" i="8"/>
  <c r="I60" i="8" s="1"/>
  <c r="H50" i="8"/>
  <c r="H60" i="8" s="1"/>
  <c r="G50" i="8"/>
  <c r="G60" i="8" s="1"/>
  <c r="F50" i="8"/>
  <c r="F60" i="8" s="1"/>
  <c r="E50" i="8"/>
  <c r="E60" i="8" s="1"/>
  <c r="D50" i="8"/>
  <c r="D60" i="8" s="1"/>
  <c r="N60" i="8" s="1"/>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N48" i="8" s="1"/>
  <c r="L58" i="7"/>
  <c r="K58" i="7"/>
  <c r="J58" i="7"/>
  <c r="I58" i="7"/>
  <c r="H58" i="7"/>
  <c r="G58" i="7"/>
  <c r="F58" i="7"/>
  <c r="E58" i="7"/>
  <c r="D58" i="7"/>
  <c r="N58" i="7" s="1"/>
  <c r="O59" i="7" s="1"/>
  <c r="L56" i="7"/>
  <c r="K56" i="7"/>
  <c r="J56" i="7"/>
  <c r="I56" i="7"/>
  <c r="H56" i="7"/>
  <c r="G56" i="7"/>
  <c r="F56" i="7"/>
  <c r="E56" i="7"/>
  <c r="D56" i="7"/>
  <c r="N56" i="7" s="1"/>
  <c r="O57" i="7" s="1"/>
  <c r="L54" i="7"/>
  <c r="K54" i="7"/>
  <c r="J54" i="7"/>
  <c r="I54" i="7"/>
  <c r="H54" i="7"/>
  <c r="G54" i="7"/>
  <c r="F54" i="7"/>
  <c r="E54" i="7"/>
  <c r="D54" i="7"/>
  <c r="N54" i="7" s="1"/>
  <c r="O55" i="7" s="1"/>
  <c r="L52" i="7"/>
  <c r="K52" i="7"/>
  <c r="J52" i="7"/>
  <c r="I52" i="7"/>
  <c r="H52" i="7"/>
  <c r="G52" i="7"/>
  <c r="F52" i="7"/>
  <c r="E52" i="7"/>
  <c r="D52" i="7"/>
  <c r="N52" i="7" s="1"/>
  <c r="O53" i="7" s="1"/>
  <c r="L50" i="7"/>
  <c r="L60" i="7" s="1"/>
  <c r="K50" i="7"/>
  <c r="K60" i="7" s="1"/>
  <c r="J50" i="7"/>
  <c r="J60" i="7" s="1"/>
  <c r="I50" i="7"/>
  <c r="I60" i="7" s="1"/>
  <c r="H50" i="7"/>
  <c r="H60" i="7" s="1"/>
  <c r="G50" i="7"/>
  <c r="G60" i="7" s="1"/>
  <c r="F50" i="7"/>
  <c r="F60" i="7" s="1"/>
  <c r="E50" i="7"/>
  <c r="E60" i="7" s="1"/>
  <c r="D50" i="7"/>
  <c r="D60" i="7" s="1"/>
  <c r="N60" i="7" s="1"/>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N48" i="7" s="1"/>
  <c r="L58" i="6"/>
  <c r="K58" i="6"/>
  <c r="J58" i="6"/>
  <c r="I58" i="6"/>
  <c r="H58" i="6"/>
  <c r="G58" i="6"/>
  <c r="F58" i="6"/>
  <c r="E58" i="6"/>
  <c r="D58" i="6"/>
  <c r="N58" i="6" s="1"/>
  <c r="O59" i="6" s="1"/>
  <c r="L56" i="6"/>
  <c r="K56" i="6"/>
  <c r="J56" i="6"/>
  <c r="I56" i="6"/>
  <c r="H56" i="6"/>
  <c r="G56" i="6"/>
  <c r="F56" i="6"/>
  <c r="E56" i="6"/>
  <c r="D56" i="6"/>
  <c r="N56" i="6" s="1"/>
  <c r="O57" i="6" s="1"/>
  <c r="L54" i="6"/>
  <c r="K54" i="6"/>
  <c r="J54" i="6"/>
  <c r="I54" i="6"/>
  <c r="H54" i="6"/>
  <c r="G54" i="6"/>
  <c r="F54" i="6"/>
  <c r="E54" i="6"/>
  <c r="D54" i="6"/>
  <c r="N54" i="6" s="1"/>
  <c r="O55" i="6" s="1"/>
  <c r="L52" i="6"/>
  <c r="K52" i="6"/>
  <c r="J52" i="6"/>
  <c r="I52" i="6"/>
  <c r="H52" i="6"/>
  <c r="G52" i="6"/>
  <c r="F52" i="6"/>
  <c r="E52" i="6"/>
  <c r="D52" i="6"/>
  <c r="N52" i="6" s="1"/>
  <c r="O53" i="6" s="1"/>
  <c r="L50" i="6"/>
  <c r="L60" i="6" s="1"/>
  <c r="K50" i="6"/>
  <c r="K60" i="6" s="1"/>
  <c r="J50" i="6"/>
  <c r="J60" i="6" s="1"/>
  <c r="I50" i="6"/>
  <c r="I60" i="6" s="1"/>
  <c r="H50" i="6"/>
  <c r="H60" i="6" s="1"/>
  <c r="G50" i="6"/>
  <c r="G60" i="6" s="1"/>
  <c r="F50" i="6"/>
  <c r="F60" i="6" s="1"/>
  <c r="E50" i="6"/>
  <c r="E60" i="6" s="1"/>
  <c r="D50" i="6"/>
  <c r="D60" i="6" s="1"/>
  <c r="N60" i="6" s="1"/>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N48" i="6" s="1"/>
  <c r="L50" i="1"/>
  <c r="L50" i="3"/>
  <c r="L50" i="5"/>
  <c r="L50" i="4"/>
  <c r="L62" i="4" s="1"/>
  <c r="L52" i="1"/>
  <c r="L52" i="3"/>
  <c r="L52" i="5"/>
  <c r="L52" i="4"/>
  <c r="L64" i="4" s="1"/>
  <c r="E24" i="2" s="1"/>
  <c r="L54" i="1"/>
  <c r="L54" i="3"/>
  <c r="L54" i="5"/>
  <c r="L54" i="4"/>
  <c r="L66" i="4" s="1"/>
  <c r="F24" i="2" s="1"/>
  <c r="L56" i="1"/>
  <c r="L56" i="3"/>
  <c r="L56" i="5"/>
  <c r="L56" i="4"/>
  <c r="L68" i="4" s="1"/>
  <c r="G24" i="2" s="1"/>
  <c r="L58" i="1"/>
  <c r="L58" i="3"/>
  <c r="L58" i="5"/>
  <c r="L58" i="4"/>
  <c r="L70" i="4" s="1"/>
  <c r="H24" i="2" s="1"/>
  <c r="K50" i="1"/>
  <c r="K50" i="3"/>
  <c r="K50" i="5"/>
  <c r="K50" i="4"/>
  <c r="K62" i="4" s="1"/>
  <c r="K52" i="1"/>
  <c r="K52" i="3"/>
  <c r="K52" i="5"/>
  <c r="K52" i="4"/>
  <c r="K64" i="4" s="1"/>
  <c r="E22" i="2" s="1"/>
  <c r="K54" i="1"/>
  <c r="K54" i="3"/>
  <c r="K54" i="5"/>
  <c r="K54" i="4"/>
  <c r="K66" i="4" s="1"/>
  <c r="F22" i="2" s="1"/>
  <c r="K56" i="1"/>
  <c r="K56" i="3"/>
  <c r="K56" i="5"/>
  <c r="K56" i="4"/>
  <c r="K68" i="4" s="1"/>
  <c r="G22" i="2" s="1"/>
  <c r="K58" i="1"/>
  <c r="K58" i="3"/>
  <c r="K58" i="5"/>
  <c r="K58" i="4"/>
  <c r="K70" i="4" s="1"/>
  <c r="H22" i="2" s="1"/>
  <c r="J50" i="1"/>
  <c r="J50" i="3"/>
  <c r="J50" i="5"/>
  <c r="J50" i="4"/>
  <c r="J62" i="4" s="1"/>
  <c r="J52" i="1"/>
  <c r="J52" i="3"/>
  <c r="J52" i="5"/>
  <c r="J52" i="4"/>
  <c r="J64" i="4" s="1"/>
  <c r="E20" i="2" s="1"/>
  <c r="J54" i="1"/>
  <c r="J54" i="3"/>
  <c r="J54" i="5"/>
  <c r="J54" i="4"/>
  <c r="J66" i="4" s="1"/>
  <c r="F20" i="2" s="1"/>
  <c r="J56" i="1"/>
  <c r="J56" i="3"/>
  <c r="J56" i="5"/>
  <c r="J56" i="4"/>
  <c r="J68" i="4" s="1"/>
  <c r="G20" i="2" s="1"/>
  <c r="J58" i="1"/>
  <c r="J58" i="3"/>
  <c r="J58" i="5"/>
  <c r="J58" i="4"/>
  <c r="J70" i="4" s="1"/>
  <c r="H20" i="2" s="1"/>
  <c r="I50" i="1"/>
  <c r="I50" i="3"/>
  <c r="I50" i="5"/>
  <c r="I50" i="4"/>
  <c r="I62" i="4" s="1"/>
  <c r="I52" i="1"/>
  <c r="I52" i="3"/>
  <c r="I52" i="5"/>
  <c r="I52" i="4"/>
  <c r="I64" i="4" s="1"/>
  <c r="E18" i="2" s="1"/>
  <c r="I54" i="1"/>
  <c r="I54" i="3"/>
  <c r="I54" i="5"/>
  <c r="I54" i="4"/>
  <c r="I66" i="4" s="1"/>
  <c r="F18" i="2" s="1"/>
  <c r="I56" i="1"/>
  <c r="I56" i="3"/>
  <c r="I56" i="5"/>
  <c r="I56" i="4"/>
  <c r="I68" i="4" s="1"/>
  <c r="G18" i="2" s="1"/>
  <c r="I58" i="1"/>
  <c r="I58" i="3"/>
  <c r="I58" i="5"/>
  <c r="I58" i="4"/>
  <c r="I70" i="4" s="1"/>
  <c r="H18" i="2" s="1"/>
  <c r="H50" i="1"/>
  <c r="H50" i="3"/>
  <c r="H50" i="5"/>
  <c r="H50" i="4"/>
  <c r="H62" i="4" s="1"/>
  <c r="H52" i="1"/>
  <c r="H52" i="3"/>
  <c r="H52" i="5"/>
  <c r="H52" i="4"/>
  <c r="H64" i="4" s="1"/>
  <c r="E16" i="2" s="1"/>
  <c r="H54" i="1"/>
  <c r="H54" i="3"/>
  <c r="H54" i="5"/>
  <c r="H54" i="4"/>
  <c r="H66" i="4" s="1"/>
  <c r="F16" i="2" s="1"/>
  <c r="H56" i="1"/>
  <c r="H56" i="3"/>
  <c r="H56" i="5"/>
  <c r="H56" i="4"/>
  <c r="H68" i="4" s="1"/>
  <c r="G16" i="2" s="1"/>
  <c r="H58" i="1"/>
  <c r="H58" i="3"/>
  <c r="H58" i="5"/>
  <c r="H58" i="4"/>
  <c r="H70" i="4" s="1"/>
  <c r="H16" i="2" s="1"/>
  <c r="G50" i="1"/>
  <c r="G50" i="3"/>
  <c r="G50" i="5"/>
  <c r="G50" i="4"/>
  <c r="G62" i="4" s="1"/>
  <c r="D50" i="1"/>
  <c r="D50" i="3"/>
  <c r="D50" i="5"/>
  <c r="D50" i="4"/>
  <c r="D62" i="4" s="1"/>
  <c r="D52" i="1"/>
  <c r="D52" i="3"/>
  <c r="D52" i="5"/>
  <c r="D52" i="4"/>
  <c r="D64" i="4" s="1"/>
  <c r="D54" i="1"/>
  <c r="D54" i="3"/>
  <c r="D54" i="5"/>
  <c r="D54" i="4"/>
  <c r="D66" i="4" s="1"/>
  <c r="D56" i="1"/>
  <c r="D56" i="3"/>
  <c r="D56" i="5"/>
  <c r="D56" i="4"/>
  <c r="D68" i="4" s="1"/>
  <c r="D58" i="1"/>
  <c r="D58" i="3"/>
  <c r="D58" i="5"/>
  <c r="D58" i="4"/>
  <c r="D70" i="4" s="1"/>
  <c r="G52" i="1"/>
  <c r="G52" i="3"/>
  <c r="G52" i="5"/>
  <c r="G52" i="4"/>
  <c r="G64" i="4" s="1"/>
  <c r="E14" i="2" s="1"/>
  <c r="G54" i="1"/>
  <c r="G54" i="3"/>
  <c r="G54" i="5"/>
  <c r="G54" i="4"/>
  <c r="G66" i="4" s="1"/>
  <c r="F14" i="2" s="1"/>
  <c r="G56" i="1"/>
  <c r="G56" i="3"/>
  <c r="G56" i="5"/>
  <c r="G56" i="4"/>
  <c r="G68" i="4" s="1"/>
  <c r="G14" i="2" s="1"/>
  <c r="G58" i="1"/>
  <c r="G58" i="3"/>
  <c r="G58" i="5"/>
  <c r="G58" i="4"/>
  <c r="G70" i="4" s="1"/>
  <c r="H14" i="2" s="1"/>
  <c r="F50" i="1"/>
  <c r="F50" i="3"/>
  <c r="F50" i="5"/>
  <c r="F50" i="4"/>
  <c r="F62" i="4" s="1"/>
  <c r="F52" i="1"/>
  <c r="F52" i="3"/>
  <c r="F52" i="5"/>
  <c r="F52" i="4"/>
  <c r="F64" i="4" s="1"/>
  <c r="E12" i="2" s="1"/>
  <c r="F54" i="1"/>
  <c r="F54" i="3"/>
  <c r="F54" i="5"/>
  <c r="F54" i="4"/>
  <c r="F66" i="4" s="1"/>
  <c r="F12" i="2" s="1"/>
  <c r="F56" i="1"/>
  <c r="F56" i="3"/>
  <c r="F56" i="5"/>
  <c r="F56" i="4"/>
  <c r="F68" i="4" s="1"/>
  <c r="G12" i="2" s="1"/>
  <c r="F58" i="1"/>
  <c r="F58" i="3"/>
  <c r="F58" i="5"/>
  <c r="F58" i="4"/>
  <c r="F70" i="4" s="1"/>
  <c r="H12" i="2" s="1"/>
  <c r="E50" i="1"/>
  <c r="E50" i="3"/>
  <c r="E50" i="5"/>
  <c r="E50" i="4"/>
  <c r="E62" i="4" s="1"/>
  <c r="E52" i="1"/>
  <c r="E52" i="3"/>
  <c r="E52" i="5"/>
  <c r="E52" i="4"/>
  <c r="E64" i="4" s="1"/>
  <c r="E10" i="2" s="1"/>
  <c r="E54" i="1"/>
  <c r="E54" i="3"/>
  <c r="E54" i="5"/>
  <c r="E54" i="4"/>
  <c r="E66" i="4" s="1"/>
  <c r="F10" i="2" s="1"/>
  <c r="E56" i="1"/>
  <c r="E56" i="3"/>
  <c r="E56" i="5"/>
  <c r="E56" i="4"/>
  <c r="E68" i="4" s="1"/>
  <c r="G10" i="2" s="1"/>
  <c r="E58" i="1"/>
  <c r="E58" i="3"/>
  <c r="E58" i="5"/>
  <c r="E58" i="4"/>
  <c r="E70" i="4" s="1"/>
  <c r="H10" i="2" s="1"/>
  <c r="N50" i="4"/>
  <c r="O51" i="4"/>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N48" i="5"/>
  <c r="N50" i="5"/>
  <c r="O51" i="5"/>
  <c r="N52" i="5"/>
  <c r="O53" i="5"/>
  <c r="N54" i="5"/>
  <c r="O55" i="5"/>
  <c r="N56" i="5"/>
  <c r="O57" i="5"/>
  <c r="N58" i="5"/>
  <c r="O59" i="5"/>
  <c r="D60" i="5"/>
  <c r="E60" i="5"/>
  <c r="F60" i="5"/>
  <c r="G60" i="5"/>
  <c r="H60" i="5"/>
  <c r="I60" i="5"/>
  <c r="J60" i="5"/>
  <c r="K60" i="5"/>
  <c r="L60" i="5"/>
  <c r="N60" i="5"/>
  <c r="O61" i="5"/>
  <c r="M8" i="4"/>
  <c r="N48" i="4" s="1"/>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47" i="4"/>
  <c r="N52" i="4"/>
  <c r="O53" i="4"/>
  <c r="N54" i="4"/>
  <c r="O55" i="4"/>
  <c r="N56" i="4"/>
  <c r="O57" i="4"/>
  <c r="N58" i="4"/>
  <c r="O59" i="4"/>
  <c r="D60" i="4"/>
  <c r="E60" i="4"/>
  <c r="F60" i="4"/>
  <c r="G60" i="4"/>
  <c r="H60" i="4"/>
  <c r="I60" i="4"/>
  <c r="J60" i="4"/>
  <c r="K60" i="4"/>
  <c r="L60" i="4"/>
  <c r="N60" i="4"/>
  <c r="O61" i="4"/>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N48" i="3"/>
  <c r="N50" i="3"/>
  <c r="O51" i="3"/>
  <c r="N52" i="3"/>
  <c r="O53" i="3"/>
  <c r="N54" i="3"/>
  <c r="O55" i="3"/>
  <c r="N56" i="3"/>
  <c r="O57" i="3"/>
  <c r="N58" i="3"/>
  <c r="O59" i="3"/>
  <c r="D60" i="3"/>
  <c r="E60" i="3"/>
  <c r="F60" i="3"/>
  <c r="G60" i="3"/>
  <c r="H60" i="3"/>
  <c r="I60" i="3"/>
  <c r="J60" i="3"/>
  <c r="K60" i="3"/>
  <c r="L60" i="3"/>
  <c r="N60" i="3"/>
  <c r="O61" i="3"/>
  <c r="D60" i="1"/>
  <c r="N52" i="1"/>
  <c r="O53" i="1"/>
  <c r="N54" i="1"/>
  <c r="O55" i="1"/>
  <c r="N56" i="1"/>
  <c r="O57" i="1"/>
  <c r="N58" i="1"/>
  <c r="O59" i="1"/>
  <c r="N50" i="1"/>
  <c r="O51" i="1"/>
  <c r="O61" i="1"/>
  <c r="G60" i="1"/>
  <c r="F60" i="1"/>
  <c r="E60" i="1"/>
  <c r="H60" i="1"/>
  <c r="I60" i="1"/>
  <c r="J60" i="1"/>
  <c r="K60" i="1"/>
  <c r="L60" i="1"/>
  <c r="M8" i="1"/>
  <c r="N60" i="1"/>
  <c r="M9" i="1"/>
  <c r="M10" i="1"/>
  <c r="M11" i="1"/>
  <c r="M12" i="1"/>
  <c r="M13" i="1"/>
  <c r="M14" i="1"/>
  <c r="M47" i="1"/>
  <c r="M46"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D10" i="2" l="1"/>
  <c r="E72" i="4"/>
  <c r="D12" i="2"/>
  <c r="F72" i="4"/>
  <c r="H8" i="2"/>
  <c r="N70" i="4"/>
  <c r="O71" i="4" s="1"/>
  <c r="G8" i="2"/>
  <c r="N68" i="4"/>
  <c r="O69" i="4" s="1"/>
  <c r="F8" i="2"/>
  <c r="N66" i="4"/>
  <c r="O67" i="4" s="1"/>
  <c r="E8" i="2"/>
  <c r="N64" i="4"/>
  <c r="O65" i="4" s="1"/>
  <c r="D14" i="2"/>
  <c r="I14" i="2" s="1"/>
  <c r="G72" i="4"/>
  <c r="D16" i="2"/>
  <c r="H72" i="4"/>
  <c r="D18" i="2"/>
  <c r="I72" i="4"/>
  <c r="D20" i="2"/>
  <c r="J72" i="4"/>
  <c r="D22" i="2"/>
  <c r="K72" i="4"/>
  <c r="D24" i="2"/>
  <c r="L72" i="4"/>
  <c r="N48" i="1"/>
  <c r="D8" i="2"/>
  <c r="D72" i="4"/>
  <c r="N72" i="4" s="1"/>
  <c r="N62" i="4"/>
  <c r="O63" i="4" s="1"/>
  <c r="O72" i="4" s="1"/>
  <c r="N50" i="11"/>
  <c r="O51" i="11" s="1"/>
  <c r="O61" i="11" s="1"/>
  <c r="N50" i="10"/>
  <c r="O51" i="10" s="1"/>
  <c r="O61" i="10" s="1"/>
  <c r="N50" i="9"/>
  <c r="O51" i="9" s="1"/>
  <c r="O61" i="9" s="1"/>
  <c r="N50" i="8"/>
  <c r="O51" i="8" s="1"/>
  <c r="O61" i="8" s="1"/>
  <c r="N50" i="7"/>
  <c r="O51" i="7" s="1"/>
  <c r="O61" i="7" s="1"/>
  <c r="N50" i="6"/>
  <c r="O51" i="6" s="1"/>
  <c r="O61" i="6" s="1"/>
  <c r="I24" i="2" l="1"/>
  <c r="H25" i="2" s="1"/>
  <c r="D25" i="2"/>
  <c r="I22" i="2"/>
  <c r="D23" i="2"/>
  <c r="I20" i="2"/>
  <c r="D21" i="2"/>
  <c r="I18" i="2"/>
  <c r="D19" i="2"/>
  <c r="I16" i="2"/>
  <c r="D17" i="2"/>
  <c r="I12" i="2"/>
  <c r="I10" i="2"/>
  <c r="D11" i="2"/>
  <c r="I8" i="2"/>
  <c r="G9" i="2" s="1"/>
  <c r="H11" i="2" l="1"/>
  <c r="G11" i="2"/>
  <c r="F11" i="2"/>
  <c r="E11" i="2"/>
  <c r="H13" i="2"/>
  <c r="G13" i="2"/>
  <c r="F13" i="2"/>
  <c r="E13" i="2"/>
  <c r="H17" i="2"/>
  <c r="G17" i="2"/>
  <c r="F17" i="2"/>
  <c r="E17" i="2"/>
  <c r="H19" i="2"/>
  <c r="G19" i="2"/>
  <c r="F19" i="2"/>
  <c r="E19" i="2"/>
  <c r="H21" i="2"/>
  <c r="G21" i="2"/>
  <c r="F21" i="2"/>
  <c r="E21" i="2"/>
  <c r="H23" i="2"/>
  <c r="G23" i="2"/>
  <c r="F23" i="2"/>
  <c r="E23" i="2"/>
  <c r="G25" i="2"/>
  <c r="F25" i="2"/>
  <c r="E25" i="2"/>
  <c r="M11" i="2"/>
  <c r="N11" i="2" s="1"/>
  <c r="M13" i="2"/>
  <c r="N13" i="2" s="1"/>
  <c r="M17" i="2"/>
  <c r="N17" i="2" s="1"/>
  <c r="M19" i="2"/>
  <c r="N19" i="2" s="1"/>
  <c r="M21" i="2"/>
  <c r="N21" i="2" s="1"/>
  <c r="M23" i="2"/>
  <c r="N23" i="2" s="1"/>
  <c r="M25" i="2"/>
  <c r="N25" i="2" s="1"/>
  <c r="E9" i="2"/>
  <c r="F9" i="2"/>
  <c r="H9" i="2"/>
  <c r="M9" i="2" l="1"/>
  <c r="N9" i="2" s="1"/>
  <c r="M15" i="2"/>
  <c r="N15" i="2" s="1"/>
</calcChain>
</file>

<file path=xl/sharedStrings.xml><?xml version="1.0" encoding="utf-8"?>
<sst xmlns="http://schemas.openxmlformats.org/spreadsheetml/2006/main" count="425" uniqueCount="71">
  <si>
    <t>氏　名</t>
    <phoneticPr fontId="2"/>
  </si>
  <si>
    <t>評　　　　　　　　　定</t>
  </si>
  <si>
    <t>国語</t>
    <rPh sb="0" eb="2">
      <t>コクゴ</t>
    </rPh>
    <phoneticPr fontId="2"/>
  </si>
  <si>
    <t>社会</t>
    <rPh sb="0" eb="2">
      <t>シャカイ</t>
    </rPh>
    <phoneticPr fontId="2"/>
  </si>
  <si>
    <t>数学</t>
    <rPh sb="0" eb="2">
      <t>スウガク</t>
    </rPh>
    <phoneticPr fontId="2"/>
  </si>
  <si>
    <t>理科</t>
    <rPh sb="0" eb="2">
      <t>リカ</t>
    </rPh>
    <phoneticPr fontId="2"/>
  </si>
  <si>
    <t>音楽</t>
    <rPh sb="0" eb="2">
      <t>オンガク</t>
    </rPh>
    <phoneticPr fontId="2"/>
  </si>
  <si>
    <t>美術</t>
    <rPh sb="0" eb="2">
      <t>ビジュツ</t>
    </rPh>
    <phoneticPr fontId="2"/>
  </si>
  <si>
    <t>保健体育</t>
    <rPh sb="0" eb="2">
      <t>ホケン</t>
    </rPh>
    <rPh sb="2" eb="4">
      <t>タイイク</t>
    </rPh>
    <phoneticPr fontId="2"/>
  </si>
  <si>
    <t>技術・家庭</t>
    <rPh sb="0" eb="2">
      <t>ギジュツ</t>
    </rPh>
    <rPh sb="3" eb="5">
      <t>カテイ</t>
    </rPh>
    <phoneticPr fontId="2"/>
  </si>
  <si>
    <t>段階値の合計</t>
    <rPh sb="0" eb="2">
      <t>ダンカイ</t>
    </rPh>
    <rPh sb="2" eb="3">
      <t>チ</t>
    </rPh>
    <rPh sb="4" eb="6">
      <t>ゴウケイ</t>
    </rPh>
    <phoneticPr fontId="2"/>
  </si>
  <si>
    <t>備考</t>
    <rPh sb="0" eb="2">
      <t>ビコウ</t>
    </rPh>
    <phoneticPr fontId="2"/>
  </si>
  <si>
    <t xml:space="preserve">                           </t>
    <phoneticPr fontId="2"/>
  </si>
  <si>
    <t>小計</t>
    <rPh sb="0" eb="2">
      <t>ショウケイ</t>
    </rPh>
    <phoneticPr fontId="2"/>
  </si>
  <si>
    <t>※</t>
  </si>
  <si>
    <t>a</t>
  </si>
  <si>
    <t>b</t>
  </si>
  <si>
    <t>評定5の数</t>
  </si>
  <si>
    <t>評定4の数</t>
  </si>
  <si>
    <t>評定3の数</t>
  </si>
  <si>
    <t>評定2の数</t>
  </si>
  <si>
    <t>評定1の数</t>
  </si>
  <si>
    <t>計</t>
  </si>
  <si>
    <t>小　　計</t>
  </si>
  <si>
    <t>c</t>
  </si>
  <si>
    <t>d</t>
  </si>
  <si>
    <t>e</t>
  </si>
  <si>
    <t>　※欄の数字は一致すること。</t>
    <phoneticPr fontId="2"/>
  </si>
  <si>
    <t>人数（人）</t>
    <rPh sb="0" eb="2">
      <t>ニンズウ</t>
    </rPh>
    <rPh sb="3" eb="4">
      <t>ニン</t>
    </rPh>
    <phoneticPr fontId="2"/>
  </si>
  <si>
    <t>割合（％）</t>
    <rPh sb="0" eb="2">
      <t>ワリアイ</t>
    </rPh>
    <phoneticPr fontId="2"/>
  </si>
  <si>
    <t>国 語</t>
    <rPh sb="0" eb="1">
      <t>クニ</t>
    </rPh>
    <rPh sb="2" eb="3">
      <t>ゴ</t>
    </rPh>
    <phoneticPr fontId="2"/>
  </si>
  <si>
    <t>３</t>
  </si>
  <si>
    <t>２</t>
  </si>
  <si>
    <t>１</t>
  </si>
  <si>
    <t>計</t>
    <rPh sb="0" eb="1">
      <t>ケイ</t>
    </rPh>
    <phoneticPr fontId="2"/>
  </si>
  <si>
    <t>社 会</t>
    <rPh sb="0" eb="1">
      <t>シャ</t>
    </rPh>
    <rPh sb="2" eb="3">
      <t>カイ</t>
    </rPh>
    <phoneticPr fontId="2"/>
  </si>
  <si>
    <t>数 学</t>
    <rPh sb="0" eb="1">
      <t>カズ</t>
    </rPh>
    <rPh sb="2" eb="3">
      <t>ガク</t>
    </rPh>
    <phoneticPr fontId="2"/>
  </si>
  <si>
    <t>理 科</t>
    <rPh sb="0" eb="1">
      <t>リ</t>
    </rPh>
    <rPh sb="2" eb="3">
      <t>カ</t>
    </rPh>
    <phoneticPr fontId="2"/>
  </si>
  <si>
    <t>音 楽</t>
    <rPh sb="0" eb="1">
      <t>オト</t>
    </rPh>
    <rPh sb="2" eb="3">
      <t>ラク</t>
    </rPh>
    <phoneticPr fontId="2"/>
  </si>
  <si>
    <t>美 術</t>
    <rPh sb="0" eb="1">
      <t>ビ</t>
    </rPh>
    <rPh sb="2" eb="3">
      <t>ジュツ</t>
    </rPh>
    <phoneticPr fontId="2"/>
  </si>
  <si>
    <t>外国語                                                     （英語）</t>
    <rPh sb="0" eb="3">
      <t>ガイコクゴ</t>
    </rPh>
    <rPh sb="57" eb="59">
      <t>エイゴ</t>
    </rPh>
    <phoneticPr fontId="2"/>
  </si>
  <si>
    <t>５</t>
    <phoneticPr fontId="2"/>
  </si>
  <si>
    <t>４</t>
    <phoneticPr fontId="2"/>
  </si>
  <si>
    <t xml:space="preserve"> 教科</t>
    <rPh sb="1" eb="3">
      <t>キョウカ</t>
    </rPh>
    <phoneticPr fontId="2"/>
  </si>
  <si>
    <t xml:space="preserve">評定 </t>
    <rPh sb="0" eb="2">
      <t>ヒョウテイ</t>
    </rPh>
    <phoneticPr fontId="2"/>
  </si>
  <si>
    <t xml:space="preserve">                           </t>
    <phoneticPr fontId="2"/>
  </si>
  <si>
    <t>氏　名</t>
    <phoneticPr fontId="2"/>
  </si>
  <si>
    <t>　※欄の数字は一致すること。</t>
    <phoneticPr fontId="2"/>
  </si>
  <si>
    <t xml:space="preserve">                           </t>
    <phoneticPr fontId="2"/>
  </si>
  <si>
    <t>氏　名</t>
    <phoneticPr fontId="2"/>
  </si>
  <si>
    <t>　※欄の数字は一致すること。</t>
    <phoneticPr fontId="2"/>
  </si>
  <si>
    <t>合　　計</t>
    <rPh sb="0" eb="1">
      <t>ゴウ</t>
    </rPh>
    <phoneticPr fontId="2"/>
  </si>
  <si>
    <t xml:space="preserve">                           </t>
    <phoneticPr fontId="2"/>
  </si>
  <si>
    <t>氏　名</t>
    <phoneticPr fontId="2"/>
  </si>
  <si>
    <t>　※欄の数字は一致すること。</t>
    <phoneticPr fontId="2"/>
  </si>
  <si>
    <r>
      <t>a</t>
    </r>
    <r>
      <rPr>
        <sz val="7"/>
        <rFont val="ＭＳ 明朝"/>
        <family val="1"/>
        <charset val="128"/>
      </rPr>
      <t>×5</t>
    </r>
  </si>
  <si>
    <r>
      <t>b</t>
    </r>
    <r>
      <rPr>
        <sz val="7"/>
        <rFont val="ＭＳ 明朝"/>
        <family val="1"/>
        <charset val="128"/>
      </rPr>
      <t>×4</t>
    </r>
  </si>
  <si>
    <r>
      <t>c</t>
    </r>
    <r>
      <rPr>
        <sz val="7"/>
        <rFont val="ＭＳ 明朝"/>
        <family val="1"/>
        <charset val="128"/>
      </rPr>
      <t>×3</t>
    </r>
  </si>
  <si>
    <r>
      <t>d</t>
    </r>
    <r>
      <rPr>
        <sz val="7"/>
        <rFont val="ＭＳ 明朝"/>
        <family val="1"/>
        <charset val="128"/>
      </rPr>
      <t>×2</t>
    </r>
  </si>
  <si>
    <r>
      <t>e</t>
    </r>
    <r>
      <rPr>
        <sz val="7"/>
        <rFont val="ＭＳ 明朝"/>
        <family val="1"/>
        <charset val="128"/>
      </rPr>
      <t>×1</t>
    </r>
  </si>
  <si>
    <t>割合(％)
の計</t>
    <rPh sb="0" eb="2">
      <t>ワリアイ</t>
    </rPh>
    <rPh sb="7" eb="8">
      <t>ケイ</t>
    </rPh>
    <phoneticPr fontId="2"/>
  </si>
  <si>
    <t>外国語
(英語)</t>
    <rPh sb="0" eb="3">
      <t>ガイコクゴ</t>
    </rPh>
    <rPh sb="5" eb="7">
      <t>エイゴ</t>
    </rPh>
    <phoneticPr fontId="2"/>
  </si>
  <si>
    <r>
      <t>　　</t>
    </r>
    <r>
      <rPr>
        <u/>
        <sz val="10.5"/>
        <rFont val="ＭＳ 明朝"/>
        <family val="1"/>
        <charset val="128"/>
      </rPr>
      <t xml:space="preserve"> 　　 　　　　　　</t>
    </r>
    <r>
      <rPr>
        <sz val="10.5"/>
        <rFont val="ＭＳ 明朝"/>
        <family val="1"/>
        <charset val="128"/>
      </rPr>
      <t>学校長　印</t>
    </r>
    <phoneticPr fontId="2"/>
  </si>
  <si>
    <r>
      <t xml:space="preserve">　 </t>
    </r>
    <r>
      <rPr>
        <u/>
        <sz val="10.5"/>
        <rFont val="ＭＳ 明朝"/>
        <family val="1"/>
        <charset val="128"/>
      </rPr>
      <t xml:space="preserve">　　 　　　　　    </t>
    </r>
    <r>
      <rPr>
        <sz val="10.5"/>
        <rFont val="ＭＳ 明朝"/>
        <family val="1"/>
        <charset val="128"/>
      </rPr>
      <t>学校長　印</t>
    </r>
    <phoneticPr fontId="2"/>
  </si>
  <si>
    <r>
      <t>　　</t>
    </r>
    <r>
      <rPr>
        <u/>
        <sz val="10.5"/>
        <rFont val="ＭＳ 明朝"/>
        <family val="1"/>
        <charset val="128"/>
      </rPr>
      <t xml:space="preserve">  　　　　　　　　</t>
    </r>
    <r>
      <rPr>
        <sz val="10.5"/>
        <rFont val="ＭＳ 明朝"/>
        <family val="1"/>
        <charset val="128"/>
      </rPr>
      <t>学校長　印</t>
    </r>
    <phoneticPr fontId="2"/>
  </si>
  <si>
    <r>
      <t>　　</t>
    </r>
    <r>
      <rPr>
        <u/>
        <sz val="10.5"/>
        <rFont val="ＭＳ 明朝"/>
        <family val="1"/>
        <charset val="128"/>
      </rPr>
      <t xml:space="preserve">   　　　　　　　 </t>
    </r>
    <r>
      <rPr>
        <sz val="10.5"/>
        <rFont val="ＭＳ 明朝"/>
        <family val="1"/>
        <charset val="128"/>
      </rPr>
      <t>学校長　印</t>
    </r>
    <phoneticPr fontId="2"/>
  </si>
  <si>
    <r>
      <t xml:space="preserve">　 </t>
    </r>
    <r>
      <rPr>
        <u/>
        <sz val="10.5"/>
        <rFont val="ＭＳ 明朝"/>
        <family val="1"/>
        <charset val="128"/>
      </rPr>
      <t xml:space="preserve">　  　　　　　　　 </t>
    </r>
    <r>
      <rPr>
        <sz val="10.5"/>
        <rFont val="ＭＳ 明朝"/>
        <family val="1"/>
        <charset val="128"/>
      </rPr>
      <t>学校長　印</t>
    </r>
    <phoneticPr fontId="2"/>
  </si>
  <si>
    <r>
      <t>　　</t>
    </r>
    <r>
      <rPr>
        <u/>
        <sz val="10.5"/>
        <rFont val="ＭＳ 明朝"/>
        <family val="1"/>
        <charset val="128"/>
      </rPr>
      <t xml:space="preserve">     　　　　　　</t>
    </r>
    <r>
      <rPr>
        <sz val="10.5"/>
        <rFont val="ＭＳ 明朝"/>
        <family val="1"/>
        <charset val="128"/>
      </rPr>
      <t>学校長　印</t>
    </r>
    <phoneticPr fontId="2"/>
  </si>
  <si>
    <t xml:space="preserve"> 　　　　年度卒業（見込み）第３学年　評定一覧表　    </t>
    <phoneticPr fontId="2"/>
  </si>
  <si>
    <r>
      <rPr>
        <b/>
        <u/>
        <sz val="11"/>
        <rFont val="ＭＳ Ｐゴシック"/>
        <family val="3"/>
        <charset val="128"/>
      </rPr>
      <t xml:space="preserve">  　 　        　   　　  　</t>
    </r>
    <r>
      <rPr>
        <b/>
        <sz val="11"/>
        <rFont val="ＭＳ 明朝"/>
        <family val="1"/>
        <charset val="128"/>
      </rPr>
      <t>学校長　印</t>
    </r>
    <phoneticPr fontId="2"/>
  </si>
  <si>
    <t xml:space="preserve"> 　　　　年度卒業（見込み）第３学年 評定分布表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</si>
</sst>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quot;&quot;;@"/>
  </numFmts>
  <fonts count="17">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8"/>
      <name val="ＭＳ 明朝"/>
      <family val="1"/>
      <charset val="128"/>
    </font>
    <font>
      <sz val="7"/>
      <name val="ＭＳ 明朝"/>
      <family val="1"/>
      <charset val="128"/>
    </font>
    <font>
      <sz val="10"/>
      <name val="ＭＳ 明朝"/>
      <family val="1"/>
      <charset val="128"/>
    </font>
    <font>
      <sz val="9"/>
      <name val="Century"/>
      <family val="1"/>
    </font>
    <font>
      <sz val="10"/>
      <name val="Century"/>
      <family val="1"/>
    </font>
    <font>
      <b/>
      <sz val="11"/>
      <name val="ＭＳ 明朝"/>
      <family val="1"/>
      <charset val="128"/>
    </font>
    <font>
      <sz val="11"/>
      <name val="ＭＳ 明朝"/>
      <family val="1"/>
      <charset val="128"/>
    </font>
    <font>
      <sz val="11"/>
      <color indexed="10"/>
      <name val="ＭＳ 明朝"/>
      <family val="1"/>
      <charset val="128"/>
    </font>
    <font>
      <sz val="13"/>
      <name val="ＭＳ 明朝"/>
      <family val="1"/>
      <charset val="128"/>
    </font>
    <font>
      <sz val="7"/>
      <name val="Century"/>
      <family val="1"/>
    </font>
    <font>
      <u/>
      <sz val="10.5"/>
      <name val="ＭＳ 明朝"/>
      <family val="1"/>
      <charset val="128"/>
    </font>
    <font>
      <b/>
      <sz val="11"/>
      <name val="ＭＳ Ｐゴシック"/>
      <family val="3"/>
      <charset val="128"/>
    </font>
    <font>
      <b/>
      <u/>
      <sz val="11"/>
      <name val="ＭＳ Ｐゴシック"/>
      <family val="3"/>
      <charset val="128"/>
    </font>
  </fonts>
  <fills count="2">
    <fill>
      <patternFill patternType="none"/>
    </fill>
    <fill>
      <patternFill patternType="gray125"/>
    </fill>
  </fills>
  <borders count="44">
    <border>
      <left/>
      <right/>
      <top/>
      <bottom/>
      <diagonal/>
    </border>
    <border diagonalUp="1">
      <left style="thin">
        <color indexed="64"/>
      </left>
      <right style="thin">
        <color indexed="64"/>
      </right>
      <top style="thin">
        <color indexed="64"/>
      </top>
      <bottom/>
      <diagonal style="thin">
        <color indexed="64"/>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diagonalDown="1">
      <left/>
      <right style="thin">
        <color indexed="64"/>
      </right>
      <top/>
      <bottom style="medium">
        <color indexed="64"/>
      </bottom>
      <diagonal style="thin">
        <color indexed="64"/>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3" fillId="0" borderId="3" xfId="0" applyFont="1" applyBorder="1" applyAlignment="1" applyProtection="1">
      <alignment horizontal="distributed" vertical="center"/>
      <protection locked="0"/>
    </xf>
    <xf numFmtId="176" fontId="3" fillId="0" borderId="3" xfId="0" applyNumberFormat="1" applyFont="1" applyBorder="1" applyAlignment="1" applyProtection="1">
      <alignment horizontal="right" vertical="center"/>
      <protection locked="0"/>
    </xf>
    <xf numFmtId="0" fontId="1" fillId="0" borderId="0" xfId="0" applyFont="1" applyAlignment="1" applyProtection="1">
      <alignment horizontal="left" vertical="center"/>
      <protection locked="0"/>
    </xf>
    <xf numFmtId="0" fontId="7"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lignment vertical="center"/>
    </xf>
    <xf numFmtId="0" fontId="3" fillId="0" borderId="7" xfId="0" applyFont="1" applyBorder="1">
      <alignment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0" xfId="0" applyFont="1" applyProtection="1">
      <alignment vertical="center"/>
      <protection locked="0"/>
    </xf>
    <xf numFmtId="0" fontId="9" fillId="0" borderId="0" xfId="0" applyFont="1" applyAlignment="1">
      <alignment horizontal="left" vertical="center"/>
    </xf>
    <xf numFmtId="0" fontId="10" fillId="0" borderId="0" xfId="0" applyFont="1">
      <alignment vertical="center"/>
    </xf>
    <xf numFmtId="0" fontId="1" fillId="0" borderId="0" xfId="0" applyFont="1">
      <alignment vertical="center"/>
    </xf>
    <xf numFmtId="0" fontId="1" fillId="0" borderId="3" xfId="0" applyFont="1" applyBorder="1" applyAlignment="1">
      <alignment horizontal="center" vertical="center" wrapText="1"/>
    </xf>
    <xf numFmtId="0" fontId="1" fillId="0" borderId="10" xfId="0" applyFont="1" applyBorder="1">
      <alignment vertical="center"/>
    </xf>
    <xf numFmtId="0" fontId="1" fillId="0" borderId="11" xfId="0" applyFont="1" applyBorder="1" applyAlignment="1">
      <alignment horizontal="righ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lignment vertical="center"/>
    </xf>
    <xf numFmtId="0" fontId="1" fillId="0" borderId="15" xfId="0" applyFont="1" applyBorder="1">
      <alignment vertical="center"/>
    </xf>
    <xf numFmtId="177" fontId="10" fillId="0" borderId="0" xfId="0" applyNumberFormat="1" applyFont="1">
      <alignment vertical="center"/>
    </xf>
    <xf numFmtId="0" fontId="10" fillId="0" borderId="0" xfId="0" applyFont="1" applyAlignment="1">
      <alignment vertical="center" wrapText="1" shrinkToFit="1"/>
    </xf>
    <xf numFmtId="0" fontId="12" fillId="0" borderId="3" xfId="0" applyFont="1" applyBorder="1">
      <alignment vertical="center"/>
    </xf>
    <xf numFmtId="177" fontId="12" fillId="0" borderId="3" xfId="0" applyNumberFormat="1" applyFont="1" applyBorder="1">
      <alignment vertical="center"/>
    </xf>
    <xf numFmtId="0" fontId="13" fillId="0" borderId="16" xfId="0" applyFont="1" applyBorder="1">
      <alignment vertical="center"/>
    </xf>
    <xf numFmtId="0" fontId="13" fillId="0" borderId="17" xfId="0" applyFont="1" applyBorder="1">
      <alignment vertical="center"/>
    </xf>
    <xf numFmtId="0" fontId="5" fillId="0" borderId="0" xfId="0" applyFont="1">
      <alignment vertical="center"/>
    </xf>
    <xf numFmtId="0" fontId="5" fillId="0" borderId="0" xfId="0" applyFont="1" applyProtection="1">
      <alignment vertical="center"/>
      <protection locked="0"/>
    </xf>
    <xf numFmtId="0" fontId="10" fillId="0" borderId="0" xfId="0" applyFont="1" applyAlignment="1">
      <alignment horizontal="right" vertical="center"/>
    </xf>
    <xf numFmtId="177" fontId="12" fillId="0" borderId="12" xfId="0" applyNumberFormat="1" applyFont="1" applyBorder="1">
      <alignment vertical="center"/>
    </xf>
    <xf numFmtId="178" fontId="4" fillId="0" borderId="0" xfId="0" applyNumberFormat="1" applyFont="1" applyBorder="1">
      <alignment vertical="center"/>
    </xf>
    <xf numFmtId="178" fontId="3" fillId="0" borderId="18" xfId="0" applyNumberFormat="1" applyFont="1" applyBorder="1">
      <alignment vertical="center"/>
    </xf>
    <xf numFmtId="0" fontId="3" fillId="0" borderId="3" xfId="0" applyFont="1" applyBorder="1" applyAlignment="1">
      <alignment horizontal="center" vertical="center" wrapText="1"/>
    </xf>
    <xf numFmtId="0" fontId="15" fillId="0" borderId="0" xfId="0" applyFont="1">
      <alignment vertical="center"/>
    </xf>
    <xf numFmtId="0" fontId="5" fillId="0" borderId="17" xfId="0" applyFont="1" applyBorder="1" applyAlignment="1">
      <alignment horizontal="left" vertical="center"/>
    </xf>
    <xf numFmtId="0" fontId="5" fillId="0" borderId="4" xfId="0" applyFont="1" applyBorder="1" applyAlignment="1">
      <alignment horizontal="lef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178" fontId="3" fillId="0" borderId="23" xfId="0" applyNumberFormat="1" applyFont="1" applyBorder="1" applyAlignment="1" applyProtection="1">
      <alignment horizontal="right" vertical="center"/>
      <protection hidden="1"/>
    </xf>
    <xf numFmtId="178" fontId="3" fillId="0" borderId="24" xfId="0" applyNumberFormat="1" applyFont="1" applyBorder="1" applyAlignment="1" applyProtection="1">
      <alignment horizontal="right" vertical="center"/>
      <protection hidden="1"/>
    </xf>
    <xf numFmtId="178" fontId="3" fillId="0" borderId="23" xfId="0" applyNumberFormat="1" applyFont="1" applyBorder="1" applyAlignment="1">
      <alignment horizontal="right" vertical="center"/>
    </xf>
    <xf numFmtId="178" fontId="3" fillId="0" borderId="24" xfId="0" applyNumberFormat="1" applyFont="1" applyBorder="1" applyAlignment="1">
      <alignment horizontal="right" vertical="center"/>
    </xf>
    <xf numFmtId="0" fontId="0" fillId="0" borderId="20" xfId="0" applyBorder="1">
      <alignment vertical="center"/>
    </xf>
    <xf numFmtId="0" fontId="3" fillId="0" borderId="17"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8" fillId="0" borderId="16" xfId="0" applyFont="1" applyBorder="1" applyAlignment="1">
      <alignment horizontal="left" vertical="top"/>
    </xf>
    <xf numFmtId="0" fontId="8" fillId="0" borderId="19" xfId="0" applyFont="1" applyBorder="1" applyAlignment="1">
      <alignment horizontal="left" vertical="top"/>
    </xf>
    <xf numFmtId="0" fontId="8" fillId="0" borderId="17" xfId="0" applyFont="1" applyBorder="1" applyAlignment="1">
      <alignment horizontal="left" vertical="top"/>
    </xf>
    <xf numFmtId="0" fontId="3" fillId="0" borderId="3"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6" fillId="0" borderId="29"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3" fillId="0" borderId="17" xfId="0" applyFont="1" applyBorder="1" applyAlignment="1">
      <alignment horizontal="right" vertical="center"/>
    </xf>
    <xf numFmtId="0" fontId="3" fillId="0" borderId="28" xfId="0"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33" xfId="0" applyFont="1" applyBorder="1" applyAlignment="1">
      <alignment horizontal="center" vertical="center"/>
    </xf>
    <xf numFmtId="0" fontId="5" fillId="0" borderId="34" xfId="0" applyFont="1" applyBorder="1" applyAlignment="1">
      <alignment horizontal="left"/>
    </xf>
    <xf numFmtId="0" fontId="5" fillId="0" borderId="3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 xfId="0" applyFont="1" applyBorder="1" applyAlignment="1">
      <alignment horizontal="right" vertical="center"/>
    </xf>
    <xf numFmtId="0" fontId="11" fillId="0" borderId="0" xfId="0" applyFont="1" applyBorder="1" applyAlignment="1">
      <alignment horizontal="left" vertical="center" wrapText="1"/>
    </xf>
    <xf numFmtId="0" fontId="1" fillId="0" borderId="5" xfId="0" applyFont="1" applyBorder="1" applyAlignment="1">
      <alignment horizontal="center" vertical="center" textRotation="255" wrapText="1"/>
    </xf>
    <xf numFmtId="0" fontId="1" fillId="0" borderId="30" xfId="0" applyFont="1" applyBorder="1" applyAlignment="1">
      <alignment horizontal="center" vertical="center" textRotation="255" wrapText="1"/>
    </xf>
    <xf numFmtId="0" fontId="12" fillId="0" borderId="3" xfId="0" applyFont="1" applyBorder="1" applyAlignment="1">
      <alignment horizontal="center" vertical="center"/>
    </xf>
    <xf numFmtId="0" fontId="12" fillId="0" borderId="36" xfId="0" applyFont="1" applyBorder="1" applyAlignment="1">
      <alignment horizontal="center" vertical="center"/>
    </xf>
    <xf numFmtId="0" fontId="12" fillId="0" borderId="37" xfId="0" quotePrefix="1" applyNumberFormat="1" applyFont="1" applyBorder="1" applyAlignment="1">
      <alignment horizontal="center" vertical="center"/>
    </xf>
    <xf numFmtId="0" fontId="12" fillId="0" borderId="38" xfId="0" quotePrefix="1" applyNumberFormat="1" applyFont="1" applyBorder="1" applyAlignment="1">
      <alignment horizontal="center" vertical="center"/>
    </xf>
    <xf numFmtId="0" fontId="12" fillId="0" borderId="39" xfId="0" quotePrefix="1" applyNumberFormat="1" applyFont="1" applyBorder="1" applyAlignment="1">
      <alignment horizontal="center" vertical="center"/>
    </xf>
    <xf numFmtId="0" fontId="1" fillId="0" borderId="5" xfId="0" applyFont="1" applyBorder="1" applyAlignment="1">
      <alignment horizontal="center" vertical="center" textRotation="255"/>
    </xf>
    <xf numFmtId="0" fontId="12" fillId="0" borderId="23" xfId="0" quotePrefix="1" applyNumberFormat="1" applyFont="1" applyBorder="1" applyAlignment="1">
      <alignment horizontal="center" vertical="center"/>
    </xf>
    <xf numFmtId="0" fontId="12" fillId="0" borderId="7" xfId="0" quotePrefix="1" applyNumberFormat="1" applyFont="1" applyBorder="1" applyAlignment="1">
      <alignment horizontal="center" vertical="center"/>
    </xf>
    <xf numFmtId="0" fontId="12" fillId="0" borderId="9" xfId="0" quotePrefix="1" applyNumberFormat="1" applyFont="1" applyBorder="1" applyAlignment="1">
      <alignment horizontal="center" vertical="center"/>
    </xf>
    <xf numFmtId="0" fontId="12" fillId="0" borderId="13" xfId="0" applyFont="1" applyBorder="1" applyAlignment="1">
      <alignment horizontal="center" vertical="center"/>
    </xf>
    <xf numFmtId="0" fontId="12" fillId="0" borderId="40" xfId="0" applyFont="1" applyBorder="1" applyAlignment="1">
      <alignment horizontal="center" vertical="center"/>
    </xf>
    <xf numFmtId="0" fontId="12" fillId="0" borderId="3" xfId="0" quotePrefix="1"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36" xfId="0" applyNumberFormat="1" applyFont="1" applyBorder="1" applyAlignment="1">
      <alignment horizontal="center" vertical="center"/>
    </xf>
    <xf numFmtId="0" fontId="1" fillId="0" borderId="29" xfId="0" applyFont="1" applyBorder="1" applyAlignment="1">
      <alignment horizontal="center" vertical="center" textRotation="255"/>
    </xf>
    <xf numFmtId="0" fontId="10" fillId="0" borderId="41" xfId="0" applyFont="1" applyBorder="1" applyAlignment="1">
      <alignment horizontal="center" vertical="center" wrapText="1"/>
    </xf>
    <xf numFmtId="0" fontId="10" fillId="0" borderId="41" xfId="0" applyFont="1" applyBorder="1" applyAlignment="1">
      <alignment horizontal="center" vertical="center"/>
    </xf>
    <xf numFmtId="0" fontId="1" fillId="0" borderId="33" xfId="0" quotePrefix="1" applyFont="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cellXfs>
  <cellStyles count="1">
    <cellStyle name="標準" xfId="0" builtinId="0"/>
  </cellStyles>
  <dxfs count="3">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28575</xdr:colOff>
      <xdr:row>1</xdr:row>
      <xdr:rowOff>161926</xdr:rowOff>
    </xdr:to>
    <xdr:sp macro="" textlink="">
      <xdr:nvSpPr>
        <xdr:cNvPr id="1025" name="Text Box 1"/>
        <xdr:cNvSpPr txBox="1">
          <a:spLocks noChangeArrowheads="1"/>
        </xdr:cNvSpPr>
      </xdr:nvSpPr>
      <xdr:spPr bwMode="auto">
        <a:xfrm>
          <a:off x="0" y="1"/>
          <a:ext cx="1257300" cy="3048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p>
      </xdr:txBody>
    </xdr:sp>
    <xdr:clientData/>
  </xdr:twoCellAnchor>
  <xdr:twoCellAnchor>
    <xdr:from>
      <xdr:col>8</xdr:col>
      <xdr:colOff>257175</xdr:colOff>
      <xdr:row>1</xdr:row>
      <xdr:rowOff>95250</xdr:rowOff>
    </xdr:from>
    <xdr:to>
      <xdr:col>10</xdr:col>
      <xdr:colOff>276225</xdr:colOff>
      <xdr:row>5</xdr:row>
      <xdr:rowOff>85725</xdr:rowOff>
    </xdr:to>
    <xdr:sp macro="" textlink="">
      <xdr:nvSpPr>
        <xdr:cNvPr id="1027" name="Text Box 3"/>
        <xdr:cNvSpPr txBox="1">
          <a:spLocks noChangeArrowheads="1"/>
        </xdr:cNvSpPr>
      </xdr:nvSpPr>
      <xdr:spPr bwMode="auto">
        <a:xfrm>
          <a:off x="3629025" y="238125"/>
          <a:ext cx="1028700" cy="6762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1026"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1029" name="Rectangle 5"/>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1030" name="Text Box 6"/>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1031" name="Text Box 7"/>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0</xdr:col>
      <xdr:colOff>0</xdr:colOff>
      <xdr:row>1</xdr:row>
      <xdr:rowOff>95250</xdr:rowOff>
    </xdr:from>
    <xdr:to>
      <xdr:col>2</xdr:col>
      <xdr:colOff>104775</xdr:colOff>
      <xdr:row>4</xdr:row>
      <xdr:rowOff>76200</xdr:rowOff>
    </xdr:to>
    <xdr:sp macro="" textlink="">
      <xdr:nvSpPr>
        <xdr:cNvPr id="8" name="Text Box 1"/>
        <xdr:cNvSpPr txBox="1">
          <a:spLocks noChangeArrowheads="1"/>
        </xdr:cNvSpPr>
      </xdr:nvSpPr>
      <xdr:spPr bwMode="auto">
        <a:xfrm>
          <a:off x="0" y="238125"/>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4097"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276225</xdr:colOff>
      <xdr:row>1</xdr:row>
      <xdr:rowOff>95250</xdr:rowOff>
    </xdr:from>
    <xdr:to>
      <xdr:col>10</xdr:col>
      <xdr:colOff>295275</xdr:colOff>
      <xdr:row>4</xdr:row>
      <xdr:rowOff>95250</xdr:rowOff>
    </xdr:to>
    <xdr:sp macro="" textlink="">
      <xdr:nvSpPr>
        <xdr:cNvPr id="4098" name="Text Box 2"/>
        <xdr:cNvSpPr txBox="1">
          <a:spLocks noChangeArrowheads="1"/>
        </xdr:cNvSpPr>
      </xdr:nvSpPr>
      <xdr:spPr bwMode="auto">
        <a:xfrm>
          <a:off x="3648075" y="238125"/>
          <a:ext cx="1028700" cy="5334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4100"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4101"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4102"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95250</xdr:rowOff>
    </xdr:from>
    <xdr:to>
      <xdr:col>2</xdr:col>
      <xdr:colOff>104775</xdr:colOff>
      <xdr:row>4</xdr:row>
      <xdr:rowOff>76200</xdr:rowOff>
    </xdr:to>
    <xdr:sp macro="" textlink="">
      <xdr:nvSpPr>
        <xdr:cNvPr id="9" name="Text Box 1"/>
        <xdr:cNvSpPr txBox="1">
          <a:spLocks noChangeArrowheads="1"/>
        </xdr:cNvSpPr>
      </xdr:nvSpPr>
      <xdr:spPr bwMode="auto">
        <a:xfrm>
          <a:off x="0" y="238125"/>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314325</xdr:colOff>
      <xdr:row>0</xdr:row>
      <xdr:rowOff>133350</xdr:rowOff>
    </xdr:from>
    <xdr:to>
      <xdr:col>11</xdr:col>
      <xdr:colOff>438150</xdr:colOff>
      <xdr:row>4</xdr:row>
      <xdr:rowOff>28575</xdr:rowOff>
    </xdr:to>
    <xdr:sp macro="" textlink="">
      <xdr:nvSpPr>
        <xdr:cNvPr id="2053" name="Rectangle 5"/>
        <xdr:cNvSpPr>
          <a:spLocks noChangeArrowheads="1"/>
        </xdr:cNvSpPr>
      </xdr:nvSpPr>
      <xdr:spPr bwMode="auto">
        <a:xfrm>
          <a:off x="5810250" y="133350"/>
          <a:ext cx="571500" cy="581025"/>
        </a:xfrm>
        <a:prstGeom prst="rect">
          <a:avLst/>
        </a:prstGeom>
        <a:noFill/>
        <a:ln w="9525">
          <a:solidFill>
            <a:srgbClr val="000000"/>
          </a:solidFill>
          <a:prstDash val="dash"/>
          <a:miter lim="800000"/>
          <a:headEnd/>
          <a:tailEnd/>
        </a:ln>
      </xdr:spPr>
    </xdr:sp>
    <xdr:clientData/>
  </xdr:twoCellAnchor>
  <xdr:twoCellAnchor>
    <xdr:from>
      <xdr:col>0</xdr:col>
      <xdr:colOff>0</xdr:colOff>
      <xdr:row>0</xdr:row>
      <xdr:rowOff>9525</xdr:rowOff>
    </xdr:from>
    <xdr:to>
      <xdr:col>2</xdr:col>
      <xdr:colOff>495300</xdr:colOff>
      <xdr:row>1</xdr:row>
      <xdr:rowOff>123825</xdr:rowOff>
    </xdr:to>
    <xdr:sp macro="" textlink="">
      <xdr:nvSpPr>
        <xdr:cNvPr id="2054" name="Text Box 6"/>
        <xdr:cNvSpPr txBox="1">
          <a:spLocks noChangeArrowheads="1"/>
        </xdr:cNvSpPr>
      </xdr:nvSpPr>
      <xdr:spPr bwMode="auto">
        <a:xfrm>
          <a:off x="0" y="9525"/>
          <a:ext cx="1362075"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（様式６Ｂ）</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13</xdr:col>
      <xdr:colOff>952500</xdr:colOff>
      <xdr:row>7</xdr:row>
      <xdr:rowOff>142874</xdr:rowOff>
    </xdr:from>
    <xdr:to>
      <xdr:col>19</xdr:col>
      <xdr:colOff>504825</xdr:colOff>
      <xdr:row>12</xdr:row>
      <xdr:rowOff>457201</xdr:rowOff>
    </xdr:to>
    <xdr:sp macro="" textlink="">
      <xdr:nvSpPr>
        <xdr:cNvPr id="4" name="テキスト ボックス 3"/>
        <xdr:cNvSpPr txBox="1"/>
      </xdr:nvSpPr>
      <xdr:spPr>
        <a:xfrm>
          <a:off x="8029575" y="1485899"/>
          <a:ext cx="4048125" cy="2647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注意</a:t>
          </a:r>
          <a:endParaRPr kumimoji="1" lang="en-US" altLang="ja-JP" sz="1100"/>
        </a:p>
        <a:p>
          <a:endParaRPr kumimoji="1" lang="en-US" altLang="ja-JP" sz="1100"/>
        </a:p>
        <a:p>
          <a:r>
            <a:rPr kumimoji="1" lang="ja-JP" altLang="en-US" sz="1100"/>
            <a:t>・割合欄は，学年全員に対する各評定ごとの割合を，百分率で小数第１位まで記入する（小数第２位を四捨五入する）こと。</a:t>
          </a:r>
          <a:endParaRPr kumimoji="1" lang="en-US" altLang="ja-JP" sz="1100"/>
        </a:p>
        <a:p>
          <a:endParaRPr kumimoji="1" lang="en-US" altLang="ja-JP" sz="1100"/>
        </a:p>
        <a:p>
          <a:r>
            <a:rPr kumimoji="1" lang="ja-JP" altLang="en-US" sz="1100"/>
            <a:t>・四捨五入後の割合の合計が１００％にならなかった場合は，該当教科の各評定の中で一番大きい割合を占める評定の数値を調整し，割合の合計を１００％にすること。なお，一番大きい割合を占める評定の数値が複数ある場合は，その数値のいずれかを調整すること。</a:t>
          </a:r>
          <a:endParaRPr kumimoji="1" lang="en-US" altLang="ja-JP" sz="1100"/>
        </a:p>
        <a:p>
          <a:r>
            <a:rPr kumimoji="1" lang="ja-JP" altLang="en-US" sz="1100"/>
            <a:t>例）評定</a:t>
          </a:r>
          <a:r>
            <a:rPr kumimoji="1" lang="ja-JP" altLang="en-US" sz="1100">
              <a:latin typeface="ＭＳ ゴシック" pitchFamily="49" charset="-128"/>
              <a:ea typeface="ＭＳ ゴシック" pitchFamily="49" charset="-128"/>
            </a:rPr>
            <a:t>５：</a:t>
          </a:r>
          <a:r>
            <a:rPr kumimoji="1" lang="en-US" altLang="ja-JP" sz="1100">
              <a:latin typeface="ＭＳ ゴシック" pitchFamily="49" charset="-128"/>
              <a:ea typeface="ＭＳ ゴシック" pitchFamily="49" charset="-128"/>
            </a:rPr>
            <a:t>15.8</a:t>
          </a:r>
          <a:r>
            <a:rPr kumimoji="1" lang="ja-JP" altLang="en-US" sz="1100">
              <a:latin typeface="ＭＳ ゴシック" pitchFamily="49" charset="-128"/>
              <a:ea typeface="ＭＳ ゴシック" pitchFamily="49" charset="-128"/>
            </a:rPr>
            <a:t>％，４：</a:t>
          </a:r>
          <a:r>
            <a:rPr kumimoji="1" lang="en-US" altLang="ja-JP" sz="1100">
              <a:latin typeface="ＭＳ ゴシック" pitchFamily="49" charset="-128"/>
              <a:ea typeface="ＭＳ ゴシック" pitchFamily="49" charset="-128"/>
            </a:rPr>
            <a:t>34.2</a:t>
          </a:r>
          <a:r>
            <a:rPr kumimoji="1" lang="ja-JP" altLang="en-US" sz="1100">
              <a:latin typeface="ＭＳ ゴシック" pitchFamily="49" charset="-128"/>
              <a:ea typeface="ＭＳ ゴシック" pitchFamily="49" charset="-128"/>
            </a:rPr>
            <a:t>％，３：</a:t>
          </a:r>
          <a:r>
            <a:rPr kumimoji="1" lang="en-US" altLang="ja-JP" sz="1100">
              <a:latin typeface="ＭＳ ゴシック" pitchFamily="49" charset="-128"/>
              <a:ea typeface="ＭＳ ゴシック" pitchFamily="49" charset="-128"/>
            </a:rPr>
            <a:t>31.4</a:t>
          </a:r>
          <a:r>
            <a:rPr kumimoji="1" lang="ja-JP" altLang="en-US" sz="1100">
              <a:latin typeface="ＭＳ ゴシック" pitchFamily="49" charset="-128"/>
              <a:ea typeface="ＭＳ ゴシック" pitchFamily="49" charset="-128"/>
            </a:rPr>
            <a:t>％，２：</a:t>
          </a:r>
          <a:r>
            <a:rPr kumimoji="1" lang="en-US" altLang="ja-JP" sz="1100">
              <a:latin typeface="ＭＳ ゴシック" pitchFamily="49" charset="-128"/>
              <a:ea typeface="ＭＳ ゴシック" pitchFamily="49" charset="-128"/>
            </a:rPr>
            <a:t>11.1</a:t>
          </a:r>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１：</a:t>
          </a:r>
          <a:r>
            <a:rPr kumimoji="1" lang="en-US" altLang="ja-JP" sz="1100">
              <a:latin typeface="ＭＳ ゴシック" pitchFamily="49" charset="-128"/>
              <a:ea typeface="ＭＳ ゴシック" pitchFamily="49" charset="-128"/>
            </a:rPr>
            <a:t>7.6</a:t>
          </a:r>
          <a:r>
            <a:rPr kumimoji="1" lang="ja-JP" altLang="en-US" sz="1100">
              <a:latin typeface="ＭＳ ゴシック" pitchFamily="49" charset="-128"/>
              <a:ea typeface="ＭＳ ゴシック" pitchFamily="49" charset="-128"/>
            </a:rPr>
            <a:t>％    計　</a:t>
          </a:r>
          <a:r>
            <a:rPr kumimoji="1" lang="en-US" altLang="ja-JP" sz="1100">
              <a:latin typeface="ＭＳ ゴシック" pitchFamily="49" charset="-128"/>
              <a:ea typeface="ＭＳ ゴシック" pitchFamily="49" charset="-128"/>
            </a:rPr>
            <a:t>100.1</a:t>
          </a:r>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この場合，評定４の</a:t>
          </a:r>
          <a:r>
            <a:rPr kumimoji="1" lang="en-US" altLang="ja-JP" sz="1100">
              <a:latin typeface="ＭＳ ゴシック" pitchFamily="49" charset="-128"/>
              <a:ea typeface="ＭＳ ゴシック" pitchFamily="49" charset="-128"/>
            </a:rPr>
            <a:t>34.2</a:t>
          </a:r>
          <a:r>
            <a:rPr kumimoji="1" lang="ja-JP" altLang="en-US" sz="1100">
              <a:latin typeface="ＭＳ ゴシック" pitchFamily="49" charset="-128"/>
              <a:ea typeface="ＭＳ ゴシック" pitchFamily="49" charset="-128"/>
            </a:rPr>
            <a:t>％を</a:t>
          </a:r>
          <a:r>
            <a:rPr kumimoji="1" lang="en-US" altLang="ja-JP" sz="1100">
              <a:latin typeface="ＭＳ ゴシック" pitchFamily="49" charset="-128"/>
              <a:ea typeface="ＭＳ ゴシック" pitchFamily="49" charset="-128"/>
            </a:rPr>
            <a:t>34.1</a:t>
          </a:r>
          <a:r>
            <a:rPr kumimoji="1" lang="ja-JP" altLang="en-US" sz="1100">
              <a:latin typeface="ＭＳ ゴシック" pitchFamily="49" charset="-128"/>
              <a:ea typeface="ＭＳ ゴシック" pitchFamily="49" charset="-128"/>
            </a:rPr>
            <a:t>％に修正入力を行う。</a:t>
          </a:r>
        </a:p>
      </xdr:txBody>
    </xdr:sp>
    <xdr:clientData/>
  </xdr:twoCellAnchor>
  <xdr:twoCellAnchor>
    <xdr:from>
      <xdr:col>0</xdr:col>
      <xdr:colOff>0</xdr:colOff>
      <xdr:row>1</xdr:row>
      <xdr:rowOff>38100</xdr:rowOff>
    </xdr:from>
    <xdr:to>
      <xdr:col>1</xdr:col>
      <xdr:colOff>209550</xdr:colOff>
      <xdr:row>4</xdr:row>
      <xdr:rowOff>38100</xdr:rowOff>
    </xdr:to>
    <xdr:sp macro="" textlink="">
      <xdr:nvSpPr>
        <xdr:cNvPr id="5" name="Text Box 1"/>
        <xdr:cNvSpPr txBox="1">
          <a:spLocks noChangeArrowheads="1"/>
        </xdr:cNvSpPr>
      </xdr:nvSpPr>
      <xdr:spPr bwMode="auto">
        <a:xfrm>
          <a:off x="0" y="209550"/>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1" i="0" u="none" strike="noStrike" baseline="0">
              <a:solidFill>
                <a:srgbClr val="000000"/>
              </a:solidFill>
              <a:latin typeface="ＭＳ 明朝"/>
              <a:ea typeface="ＭＳ 明朝"/>
            </a:rPr>
            <a:t>令和</a:t>
          </a:r>
          <a:endParaRPr lang="en-US" altLang="ja-JP" sz="1050" b="1" i="0" u="none" strike="noStrike" baseline="0">
            <a:solidFill>
              <a:srgbClr val="000000"/>
            </a:solidFill>
            <a:latin typeface="ＭＳ 明朝"/>
            <a:ea typeface="ＭＳ 明朝"/>
          </a:endParaRPr>
        </a:p>
        <a:p>
          <a:pPr algn="l" rtl="0">
            <a:defRPr sz="1000"/>
          </a:pPr>
          <a:r>
            <a:rPr lang="ja-JP" altLang="en-US" sz="1050" b="1" i="0" u="none" strike="noStrike" baseline="0">
              <a:solidFill>
                <a:srgbClr val="000000"/>
              </a:solidFill>
              <a:latin typeface="ＭＳ 明朝"/>
              <a:ea typeface="ＭＳ 明朝"/>
            </a:rPr>
            <a:t>平成</a:t>
          </a:r>
          <a:endParaRPr lang="en-US" altLang="ja-JP" sz="1050" b="1"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3073"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276225</xdr:colOff>
      <xdr:row>1</xdr:row>
      <xdr:rowOff>85725</xdr:rowOff>
    </xdr:from>
    <xdr:to>
      <xdr:col>10</xdr:col>
      <xdr:colOff>295275</xdr:colOff>
      <xdr:row>5</xdr:row>
      <xdr:rowOff>76200</xdr:rowOff>
    </xdr:to>
    <xdr:sp macro="" textlink="">
      <xdr:nvSpPr>
        <xdr:cNvPr id="3074" name="Text Box 2"/>
        <xdr:cNvSpPr txBox="1">
          <a:spLocks noChangeArrowheads="1"/>
        </xdr:cNvSpPr>
      </xdr:nvSpPr>
      <xdr:spPr bwMode="auto">
        <a:xfrm>
          <a:off x="3648075" y="228600"/>
          <a:ext cx="1028700" cy="6762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3076"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3077"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3078"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76200</xdr:rowOff>
    </xdr:from>
    <xdr:to>
      <xdr:col>2</xdr:col>
      <xdr:colOff>104775</xdr:colOff>
      <xdr:row>4</xdr:row>
      <xdr:rowOff>57150</xdr:rowOff>
    </xdr:to>
    <xdr:sp macro="" textlink="">
      <xdr:nvSpPr>
        <xdr:cNvPr id="9" name="Text Box 1"/>
        <xdr:cNvSpPr txBox="1">
          <a:spLocks noChangeArrowheads="1"/>
        </xdr:cNvSpPr>
      </xdr:nvSpPr>
      <xdr:spPr bwMode="auto">
        <a:xfrm>
          <a:off x="0" y="219075"/>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5121"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285750</xdr:colOff>
      <xdr:row>1</xdr:row>
      <xdr:rowOff>76201</xdr:rowOff>
    </xdr:from>
    <xdr:to>
      <xdr:col>10</xdr:col>
      <xdr:colOff>304800</xdr:colOff>
      <xdr:row>4</xdr:row>
      <xdr:rowOff>57151</xdr:rowOff>
    </xdr:to>
    <xdr:sp macro="" textlink="">
      <xdr:nvSpPr>
        <xdr:cNvPr id="5122" name="Text Box 2"/>
        <xdr:cNvSpPr txBox="1">
          <a:spLocks noChangeArrowheads="1"/>
        </xdr:cNvSpPr>
      </xdr:nvSpPr>
      <xdr:spPr bwMode="auto">
        <a:xfrm>
          <a:off x="3657600" y="219076"/>
          <a:ext cx="1028700"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5124"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5125"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5126"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95250</xdr:rowOff>
    </xdr:from>
    <xdr:to>
      <xdr:col>2</xdr:col>
      <xdr:colOff>104775</xdr:colOff>
      <xdr:row>4</xdr:row>
      <xdr:rowOff>76200</xdr:rowOff>
    </xdr:to>
    <xdr:sp macro="" textlink="">
      <xdr:nvSpPr>
        <xdr:cNvPr id="9" name="Text Box 1"/>
        <xdr:cNvSpPr txBox="1">
          <a:spLocks noChangeArrowheads="1"/>
        </xdr:cNvSpPr>
      </xdr:nvSpPr>
      <xdr:spPr bwMode="auto">
        <a:xfrm>
          <a:off x="0" y="238125"/>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2"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285750</xdr:colOff>
      <xdr:row>1</xdr:row>
      <xdr:rowOff>85725</xdr:rowOff>
    </xdr:from>
    <xdr:to>
      <xdr:col>10</xdr:col>
      <xdr:colOff>304800</xdr:colOff>
      <xdr:row>4</xdr:row>
      <xdr:rowOff>57150</xdr:rowOff>
    </xdr:to>
    <xdr:sp macro="" textlink="">
      <xdr:nvSpPr>
        <xdr:cNvPr id="3" name="Text Box 2"/>
        <xdr:cNvSpPr txBox="1">
          <a:spLocks noChangeArrowheads="1"/>
        </xdr:cNvSpPr>
      </xdr:nvSpPr>
      <xdr:spPr bwMode="auto">
        <a:xfrm>
          <a:off x="3657600" y="228600"/>
          <a:ext cx="1028700" cy="5048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5"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6"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7"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95250</xdr:rowOff>
    </xdr:from>
    <xdr:to>
      <xdr:col>2</xdr:col>
      <xdr:colOff>104775</xdr:colOff>
      <xdr:row>4</xdr:row>
      <xdr:rowOff>76200</xdr:rowOff>
    </xdr:to>
    <xdr:sp macro="" textlink="">
      <xdr:nvSpPr>
        <xdr:cNvPr id="9" name="Text Box 1"/>
        <xdr:cNvSpPr txBox="1">
          <a:spLocks noChangeArrowheads="1"/>
        </xdr:cNvSpPr>
      </xdr:nvSpPr>
      <xdr:spPr bwMode="auto">
        <a:xfrm>
          <a:off x="0" y="238125"/>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2"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276225</xdr:colOff>
      <xdr:row>1</xdr:row>
      <xdr:rowOff>95249</xdr:rowOff>
    </xdr:from>
    <xdr:to>
      <xdr:col>10</xdr:col>
      <xdr:colOff>295275</xdr:colOff>
      <xdr:row>4</xdr:row>
      <xdr:rowOff>104774</xdr:rowOff>
    </xdr:to>
    <xdr:sp macro="" textlink="">
      <xdr:nvSpPr>
        <xdr:cNvPr id="3" name="Text Box 2"/>
        <xdr:cNvSpPr txBox="1">
          <a:spLocks noChangeArrowheads="1"/>
        </xdr:cNvSpPr>
      </xdr:nvSpPr>
      <xdr:spPr bwMode="auto">
        <a:xfrm>
          <a:off x="3648075" y="238124"/>
          <a:ext cx="1028700" cy="5429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5"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6"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7"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95250</xdr:rowOff>
    </xdr:from>
    <xdr:to>
      <xdr:col>2</xdr:col>
      <xdr:colOff>104775</xdr:colOff>
      <xdr:row>4</xdr:row>
      <xdr:rowOff>76200</xdr:rowOff>
    </xdr:to>
    <xdr:sp macro="" textlink="">
      <xdr:nvSpPr>
        <xdr:cNvPr id="9" name="Text Box 1"/>
        <xdr:cNvSpPr txBox="1">
          <a:spLocks noChangeArrowheads="1"/>
        </xdr:cNvSpPr>
      </xdr:nvSpPr>
      <xdr:spPr bwMode="auto">
        <a:xfrm>
          <a:off x="0" y="238125"/>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2"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276225</xdr:colOff>
      <xdr:row>1</xdr:row>
      <xdr:rowOff>76200</xdr:rowOff>
    </xdr:from>
    <xdr:to>
      <xdr:col>10</xdr:col>
      <xdr:colOff>295275</xdr:colOff>
      <xdr:row>4</xdr:row>
      <xdr:rowOff>85725</xdr:rowOff>
    </xdr:to>
    <xdr:sp macro="" textlink="">
      <xdr:nvSpPr>
        <xdr:cNvPr id="3" name="Text Box 2"/>
        <xdr:cNvSpPr txBox="1">
          <a:spLocks noChangeArrowheads="1"/>
        </xdr:cNvSpPr>
      </xdr:nvSpPr>
      <xdr:spPr bwMode="auto">
        <a:xfrm>
          <a:off x="3648075" y="219075"/>
          <a:ext cx="1028700" cy="5429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5"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6"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7"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85725</xdr:rowOff>
    </xdr:from>
    <xdr:to>
      <xdr:col>2</xdr:col>
      <xdr:colOff>104775</xdr:colOff>
      <xdr:row>4</xdr:row>
      <xdr:rowOff>66675</xdr:rowOff>
    </xdr:to>
    <xdr:sp macro="" textlink="">
      <xdr:nvSpPr>
        <xdr:cNvPr id="9" name="Text Box 1"/>
        <xdr:cNvSpPr txBox="1">
          <a:spLocks noChangeArrowheads="1"/>
        </xdr:cNvSpPr>
      </xdr:nvSpPr>
      <xdr:spPr bwMode="auto">
        <a:xfrm>
          <a:off x="0" y="228600"/>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2"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257175</xdr:colOff>
      <xdr:row>1</xdr:row>
      <xdr:rowOff>95251</xdr:rowOff>
    </xdr:from>
    <xdr:to>
      <xdr:col>10</xdr:col>
      <xdr:colOff>276225</xdr:colOff>
      <xdr:row>4</xdr:row>
      <xdr:rowOff>57151</xdr:rowOff>
    </xdr:to>
    <xdr:sp macro="" textlink="">
      <xdr:nvSpPr>
        <xdr:cNvPr id="3" name="Text Box 2"/>
        <xdr:cNvSpPr txBox="1">
          <a:spLocks noChangeArrowheads="1"/>
        </xdr:cNvSpPr>
      </xdr:nvSpPr>
      <xdr:spPr bwMode="auto">
        <a:xfrm>
          <a:off x="3629025" y="238126"/>
          <a:ext cx="1028700" cy="4953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5"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6"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7"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104775</xdr:rowOff>
    </xdr:from>
    <xdr:to>
      <xdr:col>2</xdr:col>
      <xdr:colOff>104775</xdr:colOff>
      <xdr:row>4</xdr:row>
      <xdr:rowOff>85725</xdr:rowOff>
    </xdr:to>
    <xdr:sp macro="" textlink="">
      <xdr:nvSpPr>
        <xdr:cNvPr id="9" name="Text Box 1"/>
        <xdr:cNvSpPr txBox="1">
          <a:spLocks noChangeArrowheads="1"/>
        </xdr:cNvSpPr>
      </xdr:nvSpPr>
      <xdr:spPr bwMode="auto">
        <a:xfrm>
          <a:off x="0" y="247650"/>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2"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276225</xdr:colOff>
      <xdr:row>1</xdr:row>
      <xdr:rowOff>95250</xdr:rowOff>
    </xdr:from>
    <xdr:to>
      <xdr:col>10</xdr:col>
      <xdr:colOff>295275</xdr:colOff>
      <xdr:row>4</xdr:row>
      <xdr:rowOff>76200</xdr:rowOff>
    </xdr:to>
    <xdr:sp macro="" textlink="">
      <xdr:nvSpPr>
        <xdr:cNvPr id="3" name="Text Box 2"/>
        <xdr:cNvSpPr txBox="1">
          <a:spLocks noChangeArrowheads="1"/>
        </xdr:cNvSpPr>
      </xdr:nvSpPr>
      <xdr:spPr bwMode="auto">
        <a:xfrm>
          <a:off x="3648075" y="238125"/>
          <a:ext cx="1028700"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5"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6"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7"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95250</xdr:rowOff>
    </xdr:from>
    <xdr:to>
      <xdr:col>2</xdr:col>
      <xdr:colOff>104775</xdr:colOff>
      <xdr:row>4</xdr:row>
      <xdr:rowOff>76200</xdr:rowOff>
    </xdr:to>
    <xdr:sp macro="" textlink="">
      <xdr:nvSpPr>
        <xdr:cNvPr id="9" name="Text Box 1"/>
        <xdr:cNvSpPr txBox="1">
          <a:spLocks noChangeArrowheads="1"/>
        </xdr:cNvSpPr>
      </xdr:nvSpPr>
      <xdr:spPr bwMode="auto">
        <a:xfrm>
          <a:off x="0" y="238125"/>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28575</xdr:colOff>
      <xdr:row>2</xdr:row>
      <xdr:rowOff>38100</xdr:rowOff>
    </xdr:to>
    <xdr:sp macro="" textlink="">
      <xdr:nvSpPr>
        <xdr:cNvPr id="2" name="Text Box 1"/>
        <xdr:cNvSpPr txBox="1">
          <a:spLocks noChangeArrowheads="1"/>
        </xdr:cNvSpPr>
      </xdr:nvSpPr>
      <xdr:spPr bwMode="auto">
        <a:xfrm>
          <a:off x="0" y="0"/>
          <a:ext cx="1257300" cy="4095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（様式６Ａ）</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276225</xdr:colOff>
      <xdr:row>1</xdr:row>
      <xdr:rowOff>85725</xdr:rowOff>
    </xdr:from>
    <xdr:to>
      <xdr:col>10</xdr:col>
      <xdr:colOff>295275</xdr:colOff>
      <xdr:row>4</xdr:row>
      <xdr:rowOff>38100</xdr:rowOff>
    </xdr:to>
    <xdr:sp macro="" textlink="">
      <xdr:nvSpPr>
        <xdr:cNvPr id="3" name="Text Box 2"/>
        <xdr:cNvSpPr txBox="1">
          <a:spLocks noChangeArrowheads="1"/>
        </xdr:cNvSpPr>
      </xdr:nvSpPr>
      <xdr:spPr bwMode="auto">
        <a:xfrm>
          <a:off x="3648075" y="228600"/>
          <a:ext cx="1028700" cy="4857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　　枚中の</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ＭＳ 明朝"/>
              <a:ea typeface="ＭＳ 明朝"/>
            </a:rPr>
            <a:t>第　　　枚</a:t>
          </a:r>
        </a:p>
      </xdr:txBody>
    </xdr:sp>
    <xdr:clientData/>
  </xdr:twoCellAnchor>
  <xdr:twoCellAnchor>
    <xdr:from>
      <xdr:col>13</xdr:col>
      <xdr:colOff>514350</xdr:colOff>
      <xdr:row>0</xdr:row>
      <xdr:rowOff>95250</xdr:rowOff>
    </xdr:from>
    <xdr:to>
      <xdr:col>15</xdr:col>
      <xdr:colOff>342900</xdr:colOff>
      <xdr:row>4</xdr:row>
      <xdr:rowOff>47625</xdr:rowOff>
    </xdr:to>
    <xdr:sp macro="" textlink="">
      <xdr:nvSpPr>
        <xdr:cNvPr id="5" name="Rectangle 4"/>
        <xdr:cNvSpPr>
          <a:spLocks noChangeArrowheads="1"/>
        </xdr:cNvSpPr>
      </xdr:nvSpPr>
      <xdr:spPr bwMode="auto">
        <a:xfrm>
          <a:off x="6343650" y="95250"/>
          <a:ext cx="609600" cy="628650"/>
        </a:xfrm>
        <a:prstGeom prst="rect">
          <a:avLst/>
        </a:prstGeom>
        <a:noFill/>
        <a:ln w="9525">
          <a:solidFill>
            <a:srgbClr val="000000"/>
          </a:solidFill>
          <a:prstDash val="dash"/>
          <a:miter lim="800000"/>
          <a:headEnd/>
          <a:tailEnd/>
        </a:ln>
      </xdr:spPr>
    </xdr:sp>
    <xdr:clientData/>
  </xdr:twoCellAnchor>
  <xdr:twoCellAnchor>
    <xdr:from>
      <xdr:col>1</xdr:col>
      <xdr:colOff>76200</xdr:colOff>
      <xdr:row>5</xdr:row>
      <xdr:rowOff>9525</xdr:rowOff>
    </xdr:from>
    <xdr:to>
      <xdr:col>2</xdr:col>
      <xdr:colOff>104775</xdr:colOff>
      <xdr:row>6</xdr:row>
      <xdr:rowOff>76200</xdr:rowOff>
    </xdr:to>
    <xdr:sp macro="" textlink="">
      <xdr:nvSpPr>
        <xdr:cNvPr id="6" name="Text Box 5"/>
        <xdr:cNvSpPr txBox="1">
          <a:spLocks noChangeArrowheads="1"/>
        </xdr:cNvSpPr>
      </xdr:nvSpPr>
      <xdr:spPr bwMode="auto">
        <a:xfrm>
          <a:off x="123825" y="838200"/>
          <a:ext cx="438150" cy="247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区分</a:t>
          </a: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28575</xdr:colOff>
      <xdr:row>6</xdr:row>
      <xdr:rowOff>247650</xdr:rowOff>
    </xdr:from>
    <xdr:to>
      <xdr:col>1</xdr:col>
      <xdr:colOff>381000</xdr:colOff>
      <xdr:row>7</xdr:row>
      <xdr:rowOff>0</xdr:rowOff>
    </xdr:to>
    <xdr:sp macro="" textlink="">
      <xdr:nvSpPr>
        <xdr:cNvPr id="7" name="Text Box 6"/>
        <xdr:cNvSpPr txBox="1">
          <a:spLocks noChangeArrowheads="1"/>
        </xdr:cNvSpPr>
      </xdr:nvSpPr>
      <xdr:spPr bwMode="auto">
        <a:xfrm>
          <a:off x="28575" y="1257300"/>
          <a:ext cx="400050" cy="2095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ＭＳ 明朝"/>
              <a:ea typeface="ＭＳ 明朝"/>
            </a:rPr>
            <a:t>番号</a:t>
          </a:r>
        </a:p>
      </xdr:txBody>
    </xdr:sp>
    <xdr:clientData/>
  </xdr:twoCellAnchor>
  <xdr:twoCellAnchor>
    <xdr:from>
      <xdr:col>8</xdr:col>
      <xdr:colOff>200025</xdr:colOff>
      <xdr:row>1</xdr:row>
      <xdr:rowOff>95250</xdr:rowOff>
    </xdr:from>
    <xdr:to>
      <xdr:col>10</xdr:col>
      <xdr:colOff>171450</xdr:colOff>
      <xdr:row>3</xdr:row>
      <xdr:rowOff>123825</xdr:rowOff>
    </xdr:to>
    <xdr:sp macro="" textlink="">
      <xdr:nvSpPr>
        <xdr:cNvPr id="8" name="AutoShape 2"/>
        <xdr:cNvSpPr>
          <a:spLocks noChangeArrowheads="1"/>
        </xdr:cNvSpPr>
      </xdr:nvSpPr>
      <xdr:spPr bwMode="auto">
        <a:xfrm>
          <a:off x="3571875" y="238125"/>
          <a:ext cx="981075" cy="41910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xdr:row>
      <xdr:rowOff>95250</xdr:rowOff>
    </xdr:from>
    <xdr:to>
      <xdr:col>2</xdr:col>
      <xdr:colOff>104775</xdr:colOff>
      <xdr:row>4</xdr:row>
      <xdr:rowOff>76200</xdr:rowOff>
    </xdr:to>
    <xdr:sp macro="" textlink="">
      <xdr:nvSpPr>
        <xdr:cNvPr id="9" name="Text Box 1"/>
        <xdr:cNvSpPr txBox="1">
          <a:spLocks noChangeArrowheads="1"/>
        </xdr:cNvSpPr>
      </xdr:nvSpPr>
      <xdr:spPr bwMode="auto">
        <a:xfrm>
          <a:off x="0" y="238125"/>
          <a:ext cx="561975" cy="5143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令和</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平成</a:t>
          </a:r>
          <a:endParaRPr lang="en-US" altLang="ja-JP" sz="1050" b="0" i="0" u="none" strike="noStrike" baseline="0">
            <a:solidFill>
              <a:srgbClr val="000000"/>
            </a:solidFill>
            <a:latin typeface="ＭＳ 明朝"/>
            <a:ea typeface="ＭＳ 明朝"/>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F1205"/>
  <sheetViews>
    <sheetView tabSelected="1" zoomScaleNormal="100" zoomScaleSheetLayoutView="120" workbookViewId="0">
      <pane xSplit="3" ySplit="7" topLeftCell="D8" activePane="bottomRight" state="frozen"/>
      <selection activeCell="K46" sqref="K46"/>
      <selection pane="topRight" activeCell="K46" sqref="K46"/>
      <selection pane="bottomLeft" activeCell="K46" sqref="K46"/>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62</v>
      </c>
    </row>
    <row r="5" spans="2:16" ht="12" thickBot="1"/>
    <row r="6" spans="2:16" ht="14.25" customHeight="1">
      <c r="B6" s="80" t="s">
        <v>12</v>
      </c>
      <c r="C6" s="79" t="s">
        <v>0</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SUM(D8:L8)</f>
        <v>0</v>
      </c>
      <c r="N8" s="47"/>
      <c r="O8" s="51"/>
      <c r="P8" s="52"/>
    </row>
    <row r="9" spans="2:16" ht="13.5">
      <c r="B9" s="9">
        <v>2</v>
      </c>
      <c r="C9" s="6"/>
      <c r="D9" s="7"/>
      <c r="E9" s="7"/>
      <c r="F9" s="7"/>
      <c r="G9" s="7"/>
      <c r="H9" s="7"/>
      <c r="I9" s="7"/>
      <c r="J9" s="7"/>
      <c r="K9" s="7"/>
      <c r="L9" s="7"/>
      <c r="M9" s="48">
        <f t="shared" ref="M9:M46" si="0">SUM(D9:L9)</f>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SUM(D47:L47)</f>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COUNTIF(D8:D47,4)</f>
        <v>0</v>
      </c>
      <c r="E52" s="63">
        <f t="shared" ref="E52:L52" si="2">COUNTIF(E8:E47,4)</f>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COUNTIF(D8:D47,3)</f>
        <v>0</v>
      </c>
      <c r="E54" s="63">
        <f t="shared" ref="E54:L54" si="3">COUNTIF(E8:E47,3)</f>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COUNTIF(D8:D47,2)</f>
        <v>0</v>
      </c>
      <c r="E56" s="63">
        <f t="shared" ref="E56:L56" si="4">COUNTIF(E8:E47,2)</f>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COUNTIF(D8:D47,1)</f>
        <v>0</v>
      </c>
      <c r="E58" s="63">
        <f t="shared" ref="E58:L58" si="5">COUNTIF(E8:E47,1)</f>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27</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O6:P7"/>
    <mergeCell ref="D6:N6"/>
    <mergeCell ref="C6:C7"/>
    <mergeCell ref="B6:B7"/>
    <mergeCell ref="M7:N7"/>
    <mergeCell ref="M45:N45"/>
    <mergeCell ref="M37:N37"/>
    <mergeCell ref="M38:N38"/>
    <mergeCell ref="M39:N39"/>
    <mergeCell ref="M40:N40"/>
    <mergeCell ref="M24:N24"/>
    <mergeCell ref="M33:N33"/>
    <mergeCell ref="M34:N34"/>
    <mergeCell ref="M35:N35"/>
    <mergeCell ref="M36:N36"/>
    <mergeCell ref="M29:N29"/>
    <mergeCell ref="M30:N30"/>
    <mergeCell ref="M31:N31"/>
    <mergeCell ref="M32:N32"/>
    <mergeCell ref="B50:B61"/>
    <mergeCell ref="C60:C61"/>
    <mergeCell ref="D60:D61"/>
    <mergeCell ref="E60:E61"/>
    <mergeCell ref="D52:D53"/>
    <mergeCell ref="E52:E53"/>
    <mergeCell ref="M25:N25"/>
    <mergeCell ref="M26:N26"/>
    <mergeCell ref="M27:N27"/>
    <mergeCell ref="M28:N28"/>
    <mergeCell ref="M46:N46"/>
    <mergeCell ref="M47:N47"/>
    <mergeCell ref="M58:M59"/>
    <mergeCell ref="M56:M57"/>
    <mergeCell ref="M41:N41"/>
    <mergeCell ref="M42:N42"/>
    <mergeCell ref="M43:N43"/>
    <mergeCell ref="M44:N44"/>
    <mergeCell ref="K60:K61"/>
    <mergeCell ref="L60:L61"/>
    <mergeCell ref="M60:M61"/>
    <mergeCell ref="N60:N61"/>
    <mergeCell ref="C58:C59"/>
    <mergeCell ref="F58:F59"/>
    <mergeCell ref="G58:G59"/>
    <mergeCell ref="H58:H59"/>
    <mergeCell ref="I58:I59"/>
    <mergeCell ref="F60:F61"/>
    <mergeCell ref="G60:G61"/>
    <mergeCell ref="H60:H61"/>
    <mergeCell ref="I60:I61"/>
    <mergeCell ref="C50:C51"/>
    <mergeCell ref="C52:C53"/>
    <mergeCell ref="C54:C55"/>
    <mergeCell ref="C56:C57"/>
    <mergeCell ref="D58:D59"/>
    <mergeCell ref="E58:E59"/>
    <mergeCell ref="D54:D55"/>
    <mergeCell ref="E54:E55"/>
    <mergeCell ref="H56:H57"/>
    <mergeCell ref="I56:I57"/>
    <mergeCell ref="J60:J61"/>
    <mergeCell ref="J58:J59"/>
    <mergeCell ref="K58:K59"/>
    <mergeCell ref="L58:L59"/>
    <mergeCell ref="D50:D51"/>
    <mergeCell ref="E50:E51"/>
    <mergeCell ref="F50:F51"/>
    <mergeCell ref="G50:G51"/>
    <mergeCell ref="H50:H51"/>
    <mergeCell ref="I50:I51"/>
    <mergeCell ref="J50:J51"/>
    <mergeCell ref="K50:K51"/>
    <mergeCell ref="L50:L51"/>
    <mergeCell ref="F52:F53"/>
    <mergeCell ref="G52:G53"/>
    <mergeCell ref="H52:H53"/>
    <mergeCell ref="I52:I53"/>
    <mergeCell ref="J52:J53"/>
    <mergeCell ref="K52:K53"/>
    <mergeCell ref="L52:L53"/>
    <mergeCell ref="D56:D57"/>
    <mergeCell ref="E56:E57"/>
    <mergeCell ref="F56:F57"/>
    <mergeCell ref="G56:G57"/>
    <mergeCell ref="J56:J57"/>
    <mergeCell ref="K56:K57"/>
    <mergeCell ref="F54:F55"/>
    <mergeCell ref="G54:G55"/>
    <mergeCell ref="H54:H55"/>
    <mergeCell ref="I54:I55"/>
    <mergeCell ref="J54:J55"/>
    <mergeCell ref="K54:K55"/>
    <mergeCell ref="L56:L57"/>
    <mergeCell ref="N58:N59"/>
    <mergeCell ref="N50:N51"/>
    <mergeCell ref="N52:N53"/>
    <mergeCell ref="N54:N55"/>
    <mergeCell ref="N56:N57"/>
    <mergeCell ref="M50:M51"/>
    <mergeCell ref="M52:M53"/>
    <mergeCell ref="M54:M55"/>
    <mergeCell ref="L54:L55"/>
    <mergeCell ref="O60:P60"/>
    <mergeCell ref="O59:P59"/>
    <mergeCell ref="O61:P61"/>
    <mergeCell ref="M8:N8"/>
    <mergeCell ref="M9:N9"/>
    <mergeCell ref="M10:N10"/>
    <mergeCell ref="M11:N11"/>
    <mergeCell ref="M12:N12"/>
    <mergeCell ref="M13:N13"/>
    <mergeCell ref="M14:N14"/>
    <mergeCell ref="M15:N15"/>
    <mergeCell ref="O51:P51"/>
    <mergeCell ref="O53:P53"/>
    <mergeCell ref="O55:P55"/>
    <mergeCell ref="O8:P48"/>
    <mergeCell ref="M16:N16"/>
    <mergeCell ref="M17:N17"/>
    <mergeCell ref="M18:N18"/>
    <mergeCell ref="M19:N19"/>
    <mergeCell ref="M20:N20"/>
    <mergeCell ref="O57:P57"/>
    <mergeCell ref="M21:N21"/>
    <mergeCell ref="M22:N22"/>
    <mergeCell ref="M23:N23"/>
  </mergeCells>
  <phoneticPr fontId="2"/>
  <pageMargins left="0.59055118110236227" right="0.39370078740157483" top="0.62992125984251968" bottom="0.7480314960629921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74"/>
  <sheetViews>
    <sheetView zoomScaleNormal="100" zoomScaleSheetLayoutView="120" workbookViewId="0">
      <pane xSplit="3" ySplit="7" topLeftCell="D8" activePane="bottomRight" state="frozen"/>
      <selection activeCell="L11" sqref="L11"/>
      <selection pane="topRight" activeCell="L11" sqref="L11"/>
      <selection pane="bottomLeft" activeCell="L11" sqref="L11"/>
      <selection pane="bottomRight" activeCell="T10" sqref="T10"/>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67</v>
      </c>
    </row>
    <row r="5" spans="2:16" ht="12" thickBot="1"/>
    <row r="6" spans="2:16" ht="14.25" customHeight="1">
      <c r="B6" s="80" t="s">
        <v>48</v>
      </c>
      <c r="C6" s="79" t="s">
        <v>49</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ref="M38:M46" si="1">SUM(D38:L38)</f>
        <v>0</v>
      </c>
      <c r="N38" s="49"/>
      <c r="O38" s="53"/>
      <c r="P38" s="54"/>
    </row>
    <row r="39" spans="2:16" ht="13.5">
      <c r="B39" s="9">
        <v>32</v>
      </c>
      <c r="C39" s="6"/>
      <c r="D39" s="7"/>
      <c r="E39" s="7"/>
      <c r="F39" s="7"/>
      <c r="G39" s="7"/>
      <c r="H39" s="7"/>
      <c r="I39" s="7"/>
      <c r="J39" s="7"/>
      <c r="K39" s="7"/>
      <c r="L39" s="7"/>
      <c r="M39" s="48">
        <f t="shared" si="1"/>
        <v>0</v>
      </c>
      <c r="N39" s="49"/>
      <c r="O39" s="53"/>
      <c r="P39" s="54"/>
    </row>
    <row r="40" spans="2:16" ht="13.5">
      <c r="B40" s="9">
        <v>33</v>
      </c>
      <c r="C40" s="6"/>
      <c r="D40" s="7"/>
      <c r="E40" s="7"/>
      <c r="F40" s="7"/>
      <c r="G40" s="7"/>
      <c r="H40" s="7"/>
      <c r="I40" s="7"/>
      <c r="J40" s="7"/>
      <c r="K40" s="7"/>
      <c r="L40" s="7"/>
      <c r="M40" s="48">
        <f t="shared" si="1"/>
        <v>0</v>
      </c>
      <c r="N40" s="49"/>
      <c r="O40" s="53"/>
      <c r="P40" s="54"/>
    </row>
    <row r="41" spans="2:16" ht="13.5">
      <c r="B41" s="9">
        <v>34</v>
      </c>
      <c r="C41" s="6"/>
      <c r="D41" s="7"/>
      <c r="E41" s="7"/>
      <c r="F41" s="7"/>
      <c r="G41" s="7"/>
      <c r="H41" s="7"/>
      <c r="I41" s="7"/>
      <c r="J41" s="7"/>
      <c r="K41" s="7"/>
      <c r="L41" s="7"/>
      <c r="M41" s="48">
        <f t="shared" si="1"/>
        <v>0</v>
      </c>
      <c r="N41" s="49"/>
      <c r="O41" s="53"/>
      <c r="P41" s="54"/>
    </row>
    <row r="42" spans="2:16" ht="13.5">
      <c r="B42" s="9">
        <v>35</v>
      </c>
      <c r="C42" s="6"/>
      <c r="D42" s="7"/>
      <c r="E42" s="7"/>
      <c r="F42" s="7"/>
      <c r="G42" s="7"/>
      <c r="H42" s="7"/>
      <c r="I42" s="7"/>
      <c r="J42" s="7"/>
      <c r="K42" s="7"/>
      <c r="L42" s="7"/>
      <c r="M42" s="48">
        <f t="shared" si="1"/>
        <v>0</v>
      </c>
      <c r="N42" s="49"/>
      <c r="O42" s="53"/>
      <c r="P42" s="54"/>
    </row>
    <row r="43" spans="2:16" ht="13.5">
      <c r="B43" s="9">
        <v>36</v>
      </c>
      <c r="C43" s="6"/>
      <c r="D43" s="7"/>
      <c r="E43" s="7"/>
      <c r="F43" s="7"/>
      <c r="G43" s="7"/>
      <c r="H43" s="7"/>
      <c r="I43" s="7"/>
      <c r="J43" s="7"/>
      <c r="K43" s="7"/>
      <c r="L43" s="7"/>
      <c r="M43" s="48">
        <f t="shared" si="1"/>
        <v>0</v>
      </c>
      <c r="N43" s="49"/>
      <c r="O43" s="53"/>
      <c r="P43" s="54"/>
    </row>
    <row r="44" spans="2:16" ht="13.5">
      <c r="B44" s="9">
        <v>37</v>
      </c>
      <c r="C44" s="6"/>
      <c r="D44" s="7"/>
      <c r="E44" s="7"/>
      <c r="F44" s="7"/>
      <c r="G44" s="7"/>
      <c r="H44" s="7"/>
      <c r="I44" s="7"/>
      <c r="J44" s="7"/>
      <c r="K44" s="7"/>
      <c r="L44" s="7"/>
      <c r="M44" s="48">
        <f t="shared" si="1"/>
        <v>0</v>
      </c>
      <c r="N44" s="49"/>
      <c r="O44" s="53"/>
      <c r="P44" s="54"/>
    </row>
    <row r="45" spans="2:16" ht="13.5">
      <c r="B45" s="9">
        <v>38</v>
      </c>
      <c r="C45" s="6"/>
      <c r="D45" s="7"/>
      <c r="E45" s="7"/>
      <c r="F45" s="7"/>
      <c r="G45" s="7"/>
      <c r="H45" s="7"/>
      <c r="I45" s="7"/>
      <c r="J45" s="7"/>
      <c r="K45" s="7"/>
      <c r="L45" s="7"/>
      <c r="M45" s="48">
        <f t="shared" si="1"/>
        <v>0</v>
      </c>
      <c r="N45" s="49"/>
      <c r="O45" s="53"/>
      <c r="P45" s="54"/>
    </row>
    <row r="46" spans="2:16" ht="13.5">
      <c r="B46" s="9">
        <v>39</v>
      </c>
      <c r="C46" s="6"/>
      <c r="D46" s="7"/>
      <c r="E46" s="7"/>
      <c r="F46" s="7"/>
      <c r="G46" s="7"/>
      <c r="H46" s="7"/>
      <c r="I46" s="7"/>
      <c r="J46" s="7"/>
      <c r="K46" s="7"/>
      <c r="L46" s="7"/>
      <c r="M46" s="48">
        <f t="shared" si="1"/>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2">COUNTIF(D8:D47,5)</f>
        <v>0</v>
      </c>
      <c r="E50" s="65">
        <f t="shared" si="2"/>
        <v>0</v>
      </c>
      <c r="F50" s="65">
        <f t="shared" si="2"/>
        <v>0</v>
      </c>
      <c r="G50" s="65">
        <f t="shared" si="2"/>
        <v>0</v>
      </c>
      <c r="H50" s="65">
        <f t="shared" si="2"/>
        <v>0</v>
      </c>
      <c r="I50" s="65">
        <f t="shared" si="2"/>
        <v>0</v>
      </c>
      <c r="J50" s="65">
        <f t="shared" si="2"/>
        <v>0</v>
      </c>
      <c r="K50" s="65">
        <f t="shared" si="2"/>
        <v>0</v>
      </c>
      <c r="L50" s="65">
        <f t="shared" si="2"/>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3">COUNTIF(D8:D47,4)</f>
        <v>0</v>
      </c>
      <c r="E52" s="63">
        <f t="shared" si="3"/>
        <v>0</v>
      </c>
      <c r="F52" s="63">
        <f t="shared" si="3"/>
        <v>0</v>
      </c>
      <c r="G52" s="63">
        <f t="shared" si="3"/>
        <v>0</v>
      </c>
      <c r="H52" s="63">
        <f t="shared" si="3"/>
        <v>0</v>
      </c>
      <c r="I52" s="63">
        <f t="shared" si="3"/>
        <v>0</v>
      </c>
      <c r="J52" s="63">
        <f t="shared" si="3"/>
        <v>0</v>
      </c>
      <c r="K52" s="63">
        <f t="shared" si="3"/>
        <v>0</v>
      </c>
      <c r="L52" s="63">
        <f t="shared" si="3"/>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4">COUNTIF(D8:D47,3)</f>
        <v>0</v>
      </c>
      <c r="E54" s="63">
        <f t="shared" si="4"/>
        <v>0</v>
      </c>
      <c r="F54" s="63">
        <f t="shared" si="4"/>
        <v>0</v>
      </c>
      <c r="G54" s="63">
        <f t="shared" si="4"/>
        <v>0</v>
      </c>
      <c r="H54" s="63">
        <f t="shared" si="4"/>
        <v>0</v>
      </c>
      <c r="I54" s="63">
        <f t="shared" si="4"/>
        <v>0</v>
      </c>
      <c r="J54" s="63">
        <f t="shared" si="4"/>
        <v>0</v>
      </c>
      <c r="K54" s="63">
        <f t="shared" si="4"/>
        <v>0</v>
      </c>
      <c r="L54" s="63">
        <f t="shared" si="4"/>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5">COUNTIF(D8:D47,2)</f>
        <v>0</v>
      </c>
      <c r="E56" s="63">
        <f t="shared" si="5"/>
        <v>0</v>
      </c>
      <c r="F56" s="63">
        <f t="shared" si="5"/>
        <v>0</v>
      </c>
      <c r="G56" s="63">
        <f t="shared" si="5"/>
        <v>0</v>
      </c>
      <c r="H56" s="63">
        <f t="shared" si="5"/>
        <v>0</v>
      </c>
      <c r="I56" s="63">
        <f t="shared" si="5"/>
        <v>0</v>
      </c>
      <c r="J56" s="63">
        <f t="shared" si="5"/>
        <v>0</v>
      </c>
      <c r="K56" s="63">
        <f t="shared" si="5"/>
        <v>0</v>
      </c>
      <c r="L56" s="63">
        <f t="shared" si="5"/>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6">COUNTIF(D8:D47,1)</f>
        <v>0</v>
      </c>
      <c r="E58" s="63">
        <f t="shared" si="6"/>
        <v>0</v>
      </c>
      <c r="F58" s="63">
        <f t="shared" si="6"/>
        <v>0</v>
      </c>
      <c r="G58" s="63">
        <f t="shared" si="6"/>
        <v>0</v>
      </c>
      <c r="H58" s="63">
        <f t="shared" si="6"/>
        <v>0</v>
      </c>
      <c r="I58" s="63">
        <f t="shared" si="6"/>
        <v>0</v>
      </c>
      <c r="J58" s="63">
        <f t="shared" si="6"/>
        <v>0</v>
      </c>
      <c r="K58" s="63">
        <f t="shared" si="6"/>
        <v>0</v>
      </c>
      <c r="L58" s="63">
        <f t="shared" si="6"/>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7">SUM(D50:D59)</f>
        <v>0</v>
      </c>
      <c r="E60" s="63">
        <f t="shared" si="7"/>
        <v>0</v>
      </c>
      <c r="F60" s="63">
        <f t="shared" si="7"/>
        <v>0</v>
      </c>
      <c r="G60" s="63">
        <f t="shared" si="7"/>
        <v>0</v>
      </c>
      <c r="H60" s="63">
        <f t="shared" si="7"/>
        <v>0</v>
      </c>
      <c r="I60" s="63">
        <f t="shared" si="7"/>
        <v>0</v>
      </c>
      <c r="J60" s="63">
        <f t="shared" si="7"/>
        <v>0</v>
      </c>
      <c r="K60" s="63">
        <f t="shared" si="7"/>
        <v>0</v>
      </c>
      <c r="L60" s="63">
        <f t="shared" si="7"/>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0.5" customHeight="1">
      <c r="B62" s="68" t="s">
        <v>51</v>
      </c>
      <c r="C62" s="66" t="s">
        <v>17</v>
      </c>
      <c r="D62" s="65">
        <f>評定一覧表!D50+' (2)'!D50+' (3)'!D50+' (4)'!D50+' (5)'!D50+' (6)'!D50+' (7)'!D50+' (8)'!D50+' (9)'!D50+D50</f>
        <v>0</v>
      </c>
      <c r="E62" s="65">
        <f>評定一覧表!E50+' (2)'!E50+' (3)'!E50+' (4)'!E50+' (5)'!E50+' (6)'!E50+' (7)'!E50+' (8)'!E50+' (9)'!E50+E50</f>
        <v>0</v>
      </c>
      <c r="F62" s="65">
        <f>評定一覧表!F50+' (2)'!F50+' (3)'!F50+' (4)'!F50+' (5)'!F50+' (6)'!F50+' (7)'!F50+' (8)'!F50+' (9)'!F50+F50</f>
        <v>0</v>
      </c>
      <c r="G62" s="65">
        <f>評定一覧表!G50+' (2)'!G50+' (3)'!G50+' (4)'!G50+' (5)'!G50+' (6)'!G50+' (7)'!G50+' (8)'!G50+' (9)'!G50+G50</f>
        <v>0</v>
      </c>
      <c r="H62" s="65">
        <f>評定一覧表!H50+' (2)'!H50+' (3)'!H50+' (4)'!H50+' (5)'!H50+' (6)'!H50+' (7)'!H50+' (8)'!H50+' (9)'!H50+H50</f>
        <v>0</v>
      </c>
      <c r="I62" s="65">
        <f>評定一覧表!I50+' (2)'!I50+' (3)'!I50+' (4)'!I50+' (5)'!I50+' (6)'!I50+' (7)'!I50+' (8)'!I50+' (9)'!I50+I50</f>
        <v>0</v>
      </c>
      <c r="J62" s="65">
        <f>評定一覧表!J50+' (2)'!J50+' (3)'!J50+' (4)'!J50+' (5)'!J50+' (6)'!J50+' (7)'!J50+' (8)'!J50+' (9)'!J50+J50</f>
        <v>0</v>
      </c>
      <c r="K62" s="65">
        <f>評定一覧表!K50+' (2)'!K50+' (3)'!K50+' (4)'!K50+' (5)'!K50+' (6)'!K50+' (7)'!K50+' (8)'!K50+' (9)'!K50+K50</f>
        <v>0</v>
      </c>
      <c r="L62" s="65">
        <f>評定一覧表!L50+' (2)'!L50+' (3)'!L50+' (4)'!L50+' (5)'!L50+' (6)'!L50+' (7)'!L50+' (8)'!L50+' (9)'!L50+L50</f>
        <v>0</v>
      </c>
      <c r="M62" s="60" t="s">
        <v>15</v>
      </c>
      <c r="N62" s="59">
        <f>SUM(D62:L63)</f>
        <v>0</v>
      </c>
      <c r="O62" s="30" t="s">
        <v>55</v>
      </c>
      <c r="P62" s="3"/>
    </row>
    <row r="63" spans="2:16" ht="10.5" customHeight="1">
      <c r="B63" s="69"/>
      <c r="C63" s="67"/>
      <c r="D63" s="63"/>
      <c r="E63" s="63"/>
      <c r="F63" s="63"/>
      <c r="G63" s="63"/>
      <c r="H63" s="63"/>
      <c r="I63" s="63"/>
      <c r="J63" s="63"/>
      <c r="K63" s="63"/>
      <c r="L63" s="63"/>
      <c r="M63" s="61"/>
      <c r="N63" s="58"/>
      <c r="O63" s="42">
        <f>N62*5</f>
        <v>0</v>
      </c>
      <c r="P63" s="43"/>
    </row>
    <row r="64" spans="2:16" ht="10.5" customHeight="1">
      <c r="B64" s="69"/>
      <c r="C64" s="67" t="s">
        <v>18</v>
      </c>
      <c r="D64" s="65">
        <f>評定一覧表!D52+' (2)'!D52+' (3)'!D52+' (4)'!D52+' (5)'!D52+' (6)'!D52+' (7)'!D52+' (8)'!D52+' (9)'!D52+D52</f>
        <v>0</v>
      </c>
      <c r="E64" s="65">
        <f>評定一覧表!E52+' (2)'!E52+' (3)'!E52+' (4)'!E52+' (5)'!E52+' (6)'!E52+' (7)'!E52+' (8)'!E52+' (9)'!E52+E52</f>
        <v>0</v>
      </c>
      <c r="F64" s="65">
        <f>評定一覧表!F52+' (2)'!F52+' (3)'!F52+' (4)'!F52+' (5)'!F52+' (6)'!F52+' (7)'!F52+' (8)'!F52+' (9)'!F52+F52</f>
        <v>0</v>
      </c>
      <c r="G64" s="65">
        <f>評定一覧表!G52+' (2)'!G52+' (3)'!G52+' (4)'!G52+' (5)'!G52+' (6)'!G52+' (7)'!G52+' (8)'!G52+' (9)'!G52+G52</f>
        <v>0</v>
      </c>
      <c r="H64" s="65">
        <f>評定一覧表!H52+' (2)'!H52+' (3)'!H52+' (4)'!H52+' (5)'!H52+' (6)'!H52+' (7)'!H52+' (8)'!H52+' (9)'!H52+H52</f>
        <v>0</v>
      </c>
      <c r="I64" s="65">
        <f>評定一覧表!I52+' (2)'!I52+' (3)'!I52+' (4)'!I52+' (5)'!I52+' (6)'!I52+' (7)'!I52+' (8)'!I52+' (9)'!I52+I52</f>
        <v>0</v>
      </c>
      <c r="J64" s="65">
        <f>評定一覧表!J52+' (2)'!J52+' (3)'!J52+' (4)'!J52+' (5)'!J52+' (6)'!J52+' (7)'!J52+' (8)'!J52+' (9)'!J52+J52</f>
        <v>0</v>
      </c>
      <c r="K64" s="65">
        <f>評定一覧表!K52+' (2)'!K52+' (3)'!K52+' (4)'!K52+' (5)'!K52+' (6)'!K52+' (7)'!K52+' (8)'!K52+' (9)'!K52+K52</f>
        <v>0</v>
      </c>
      <c r="L64" s="65">
        <f>評定一覧表!L52+' (2)'!L52+' (3)'!L52+' (4)'!L52+' (5)'!L52+' (6)'!L52+' (7)'!L52+' (8)'!L52+' (9)'!L52+L52</f>
        <v>0</v>
      </c>
      <c r="M64" s="62" t="s">
        <v>16</v>
      </c>
      <c r="N64" s="57">
        <f>SUM(D64:L65)</f>
        <v>0</v>
      </c>
      <c r="O64" s="31" t="s">
        <v>56</v>
      </c>
      <c r="P64" s="5"/>
    </row>
    <row r="65" spans="2:16" ht="10.5" customHeight="1">
      <c r="B65" s="69"/>
      <c r="C65" s="67"/>
      <c r="D65" s="63"/>
      <c r="E65" s="63"/>
      <c r="F65" s="63"/>
      <c r="G65" s="63"/>
      <c r="H65" s="63"/>
      <c r="I65" s="63"/>
      <c r="J65" s="63"/>
      <c r="K65" s="63"/>
      <c r="L65" s="63"/>
      <c r="M65" s="61"/>
      <c r="N65" s="58"/>
      <c r="O65" s="42">
        <f>N64*4</f>
        <v>0</v>
      </c>
      <c r="P65" s="43"/>
    </row>
    <row r="66" spans="2:16" ht="10.5" customHeight="1">
      <c r="B66" s="69"/>
      <c r="C66" s="67" t="s">
        <v>19</v>
      </c>
      <c r="D66" s="65">
        <f>評定一覧表!D54+' (2)'!D54+' (3)'!D54+' (4)'!D54+' (5)'!D54+' (6)'!D54+' (7)'!D54+' (8)'!D54+' (9)'!D54+D54</f>
        <v>0</v>
      </c>
      <c r="E66" s="65">
        <f>評定一覧表!E54+' (2)'!E54+' (3)'!E54+' (4)'!E54+' (5)'!E54+' (6)'!E54+' (7)'!E54+' (8)'!E54+' (9)'!E54+E54</f>
        <v>0</v>
      </c>
      <c r="F66" s="65">
        <f>評定一覧表!F54+' (2)'!F54+' (3)'!F54+' (4)'!F54+' (5)'!F54+' (6)'!F54+' (7)'!F54+' (8)'!F54+' (9)'!F54+F54</f>
        <v>0</v>
      </c>
      <c r="G66" s="65">
        <f>評定一覧表!G54+' (2)'!G54+' (3)'!G54+' (4)'!G54+' (5)'!G54+' (6)'!G54+' (7)'!G54+' (8)'!G54+' (9)'!G54+G54</f>
        <v>0</v>
      </c>
      <c r="H66" s="65">
        <f>評定一覧表!H54+' (2)'!H54+' (3)'!H54+' (4)'!H54+' (5)'!H54+' (6)'!H54+' (7)'!H54+' (8)'!H54+' (9)'!H54+H54</f>
        <v>0</v>
      </c>
      <c r="I66" s="65">
        <f>評定一覧表!I54+' (2)'!I54+' (3)'!I54+' (4)'!I54+' (5)'!I54+' (6)'!I54+' (7)'!I54+' (8)'!I54+' (9)'!I54+I54</f>
        <v>0</v>
      </c>
      <c r="J66" s="65">
        <f>評定一覧表!J54+' (2)'!J54+' (3)'!J54+' (4)'!J54+' (5)'!J54+' (6)'!J54+' (7)'!J54+' (8)'!J54+' (9)'!J54+J54</f>
        <v>0</v>
      </c>
      <c r="K66" s="65">
        <f>評定一覧表!K54+' (2)'!K54+' (3)'!K54+' (4)'!K54+' (5)'!K54+' (6)'!K54+' (7)'!K54+' (8)'!K54+' (9)'!K54+K54</f>
        <v>0</v>
      </c>
      <c r="L66" s="65">
        <f>評定一覧表!L54+' (2)'!L54+' (3)'!L54+' (4)'!L54+' (5)'!L54+' (6)'!L54+' (7)'!L54+' (8)'!L54+' (9)'!L54+L54</f>
        <v>0</v>
      </c>
      <c r="M66" s="62" t="s">
        <v>24</v>
      </c>
      <c r="N66" s="57">
        <f>SUM(D66:L67)</f>
        <v>0</v>
      </c>
      <c r="O66" s="31" t="s">
        <v>57</v>
      </c>
      <c r="P66" s="5"/>
    </row>
    <row r="67" spans="2:16" ht="10.5" customHeight="1">
      <c r="B67" s="69"/>
      <c r="C67" s="67"/>
      <c r="D67" s="63"/>
      <c r="E67" s="63"/>
      <c r="F67" s="63"/>
      <c r="G67" s="63"/>
      <c r="H67" s="63"/>
      <c r="I67" s="63"/>
      <c r="J67" s="63"/>
      <c r="K67" s="63"/>
      <c r="L67" s="63"/>
      <c r="M67" s="61"/>
      <c r="N67" s="58"/>
      <c r="O67" s="42">
        <f>N66*3</f>
        <v>0</v>
      </c>
      <c r="P67" s="43"/>
    </row>
    <row r="68" spans="2:16" ht="10.5" customHeight="1">
      <c r="B68" s="69"/>
      <c r="C68" s="67" t="s">
        <v>20</v>
      </c>
      <c r="D68" s="65">
        <f>評定一覧表!D56+' (2)'!D56+' (3)'!D56+' (4)'!D56+' (5)'!D56+' (6)'!D56+' (7)'!D56+' (8)'!D56+' (9)'!D56+D56</f>
        <v>0</v>
      </c>
      <c r="E68" s="65">
        <f>評定一覧表!E56+' (2)'!E56+' (3)'!E56+' (4)'!E56+' (5)'!E56+' (6)'!E56+' (7)'!E56+' (8)'!E56+' (9)'!E56+E56</f>
        <v>0</v>
      </c>
      <c r="F68" s="65">
        <f>評定一覧表!F56+' (2)'!F56+' (3)'!F56+' (4)'!F56+' (5)'!F56+' (6)'!F56+' (7)'!F56+' (8)'!F56+' (9)'!F56+F56</f>
        <v>0</v>
      </c>
      <c r="G68" s="65">
        <f>評定一覧表!G56+' (2)'!G56+' (3)'!G56+' (4)'!G56+' (5)'!G56+' (6)'!G56+' (7)'!G56+' (8)'!G56+' (9)'!G56+G56</f>
        <v>0</v>
      </c>
      <c r="H68" s="65">
        <f>評定一覧表!H56+' (2)'!H56+' (3)'!H56+' (4)'!H56+' (5)'!H56+' (6)'!H56+' (7)'!H56+' (8)'!H56+' (9)'!H56+H56</f>
        <v>0</v>
      </c>
      <c r="I68" s="65">
        <f>評定一覧表!I56+' (2)'!I56+' (3)'!I56+' (4)'!I56+' (5)'!I56+' (6)'!I56+' (7)'!I56+' (8)'!I56+' (9)'!I56+I56</f>
        <v>0</v>
      </c>
      <c r="J68" s="65">
        <f>評定一覧表!J56+' (2)'!J56+' (3)'!J56+' (4)'!J56+' (5)'!J56+' (6)'!J56+' (7)'!J56+' (8)'!J56+' (9)'!J56+J56</f>
        <v>0</v>
      </c>
      <c r="K68" s="65">
        <f>評定一覧表!K56+' (2)'!K56+' (3)'!K56+' (4)'!K56+' (5)'!K56+' (6)'!K56+' (7)'!K56+' (8)'!K56+' (9)'!K56+K56</f>
        <v>0</v>
      </c>
      <c r="L68" s="65">
        <f>評定一覧表!L56+' (2)'!L56+' (3)'!L56+' (4)'!L56+' (5)'!L56+' (6)'!L56+' (7)'!L56+' (8)'!L56+' (9)'!L56+L56</f>
        <v>0</v>
      </c>
      <c r="M68" s="62" t="s">
        <v>25</v>
      </c>
      <c r="N68" s="57">
        <f>SUM(D68:L69)</f>
        <v>0</v>
      </c>
      <c r="O68" s="31" t="s">
        <v>58</v>
      </c>
      <c r="P68" s="5"/>
    </row>
    <row r="69" spans="2:16" ht="10.5" customHeight="1">
      <c r="B69" s="69"/>
      <c r="C69" s="67"/>
      <c r="D69" s="63"/>
      <c r="E69" s="63"/>
      <c r="F69" s="63"/>
      <c r="G69" s="63"/>
      <c r="H69" s="63"/>
      <c r="I69" s="63"/>
      <c r="J69" s="63"/>
      <c r="K69" s="63"/>
      <c r="L69" s="63"/>
      <c r="M69" s="61"/>
      <c r="N69" s="58"/>
      <c r="O69" s="42">
        <f>N68*2</f>
        <v>0</v>
      </c>
      <c r="P69" s="43"/>
    </row>
    <row r="70" spans="2:16" ht="10.5" customHeight="1">
      <c r="B70" s="69"/>
      <c r="C70" s="67" t="s">
        <v>21</v>
      </c>
      <c r="D70" s="65">
        <f>評定一覧表!D58+' (2)'!D58+' (3)'!D58+' (4)'!D58+' (5)'!D58+' (6)'!D58+' (7)'!D58+' (8)'!D58+' (9)'!D58+D58</f>
        <v>0</v>
      </c>
      <c r="E70" s="65">
        <f>評定一覧表!E58+' (2)'!E58+' (3)'!E58+' (4)'!E58+' (5)'!E58+' (6)'!E58+' (7)'!E58+' (8)'!E58+' (9)'!E58+E58</f>
        <v>0</v>
      </c>
      <c r="F70" s="65">
        <f>評定一覧表!F58+' (2)'!F58+' (3)'!F58+' (4)'!F58+' (5)'!F58+' (6)'!F58+' (7)'!F58+' (8)'!F58+' (9)'!F58+F58</f>
        <v>0</v>
      </c>
      <c r="G70" s="65">
        <f>評定一覧表!G58+' (2)'!G58+' (3)'!G58+' (4)'!G58+' (5)'!G58+' (6)'!G58+' (7)'!G58+' (8)'!G58+' (9)'!G58+G58</f>
        <v>0</v>
      </c>
      <c r="H70" s="65">
        <f>評定一覧表!H58+' (2)'!H58+' (3)'!H58+' (4)'!H58+' (5)'!H58+' (6)'!H58+' (7)'!H58+' (8)'!H58+' (9)'!H58+H58</f>
        <v>0</v>
      </c>
      <c r="I70" s="65">
        <f>評定一覧表!I58+' (2)'!I58+' (3)'!I58+' (4)'!I58+' (5)'!I58+' (6)'!I58+' (7)'!I58+' (8)'!I58+' (9)'!I58+I58</f>
        <v>0</v>
      </c>
      <c r="J70" s="65">
        <f>評定一覧表!J58+' (2)'!J58+' (3)'!J58+' (4)'!J58+' (5)'!J58+' (6)'!J58+' (7)'!J58+' (8)'!J58+' (9)'!J58+J58</f>
        <v>0</v>
      </c>
      <c r="K70" s="65">
        <f>評定一覧表!K58+' (2)'!K58+' (3)'!K58+' (4)'!K58+' (5)'!K58+' (6)'!K58+' (7)'!K58+' (8)'!K58+' (9)'!K58+K58</f>
        <v>0</v>
      </c>
      <c r="L70" s="65">
        <f>評定一覧表!L58+' (2)'!L58+' (3)'!L58+' (4)'!L58+' (5)'!L58+' (6)'!L58+' (7)'!L58+' (8)'!L58+' (9)'!L58+L58</f>
        <v>0</v>
      </c>
      <c r="M70" s="62" t="s">
        <v>26</v>
      </c>
      <c r="N70" s="57">
        <f>SUM(D70:L71)</f>
        <v>0</v>
      </c>
      <c r="O70" s="31" t="s">
        <v>59</v>
      </c>
      <c r="P70" s="5"/>
    </row>
    <row r="71" spans="2:16" ht="10.5" customHeight="1">
      <c r="B71" s="69"/>
      <c r="C71" s="67"/>
      <c r="D71" s="63"/>
      <c r="E71" s="63"/>
      <c r="F71" s="63"/>
      <c r="G71" s="63"/>
      <c r="H71" s="63"/>
      <c r="I71" s="63"/>
      <c r="J71" s="63"/>
      <c r="K71" s="63"/>
      <c r="L71" s="63"/>
      <c r="M71" s="61"/>
      <c r="N71" s="58"/>
      <c r="O71" s="42">
        <f>N70</f>
        <v>0</v>
      </c>
      <c r="P71" s="43"/>
    </row>
    <row r="72" spans="2:16" ht="6" customHeight="1">
      <c r="B72" s="69"/>
      <c r="C72" s="71" t="s">
        <v>22</v>
      </c>
      <c r="D72" s="63">
        <f>SUM(D62:D71)</f>
        <v>0</v>
      </c>
      <c r="E72" s="63">
        <f t="shared" ref="E72:L72" si="8">SUM(E62:E71)</f>
        <v>0</v>
      </c>
      <c r="F72" s="63">
        <f t="shared" si="8"/>
        <v>0</v>
      </c>
      <c r="G72" s="63">
        <f t="shared" si="8"/>
        <v>0</v>
      </c>
      <c r="H72" s="63">
        <f t="shared" si="8"/>
        <v>0</v>
      </c>
      <c r="I72" s="63">
        <f t="shared" si="8"/>
        <v>0</v>
      </c>
      <c r="J72" s="63">
        <f t="shared" si="8"/>
        <v>0</v>
      </c>
      <c r="K72" s="63">
        <f t="shared" si="8"/>
        <v>0</v>
      </c>
      <c r="L72" s="63">
        <f t="shared" si="8"/>
        <v>0</v>
      </c>
      <c r="M72" s="73"/>
      <c r="N72" s="57">
        <f>SUM(D72:L73)</f>
        <v>0</v>
      </c>
      <c r="O72" s="73">
        <f>SUM(O63,O65,O67,O69,O71)</f>
        <v>0</v>
      </c>
      <c r="P72" s="84"/>
    </row>
    <row r="73" spans="2:16" ht="9.75" customHeight="1" thickBot="1">
      <c r="B73" s="70"/>
      <c r="C73" s="72"/>
      <c r="D73" s="64"/>
      <c r="E73" s="64"/>
      <c r="F73" s="64"/>
      <c r="G73" s="64"/>
      <c r="H73" s="64"/>
      <c r="I73" s="64"/>
      <c r="J73" s="64"/>
      <c r="K73" s="64"/>
      <c r="L73" s="64"/>
      <c r="M73" s="44"/>
      <c r="N73" s="74"/>
      <c r="O73" s="44"/>
      <c r="P73" s="45"/>
    </row>
    <row r="74" spans="2:16">
      <c r="B74" s="11" t="s">
        <v>50</v>
      </c>
    </row>
  </sheetData>
  <mergeCells count="205">
    <mergeCell ref="O71:P71"/>
    <mergeCell ref="K72:K73"/>
    <mergeCell ref="L72:L73"/>
    <mergeCell ref="M72:M73"/>
    <mergeCell ref="N72:N73"/>
    <mergeCell ref="G72:G73"/>
    <mergeCell ref="H72:H73"/>
    <mergeCell ref="I72:I73"/>
    <mergeCell ref="J72:J73"/>
    <mergeCell ref="M70:M71"/>
    <mergeCell ref="N70:N71"/>
    <mergeCell ref="C70:C71"/>
    <mergeCell ref="D70:D71"/>
    <mergeCell ref="E70:E71"/>
    <mergeCell ref="F70:F71"/>
    <mergeCell ref="G70:G71"/>
    <mergeCell ref="H70:H71"/>
    <mergeCell ref="K70:K71"/>
    <mergeCell ref="L70:L71"/>
    <mergeCell ref="I70:I71"/>
    <mergeCell ref="J70:J71"/>
    <mergeCell ref="L66:L67"/>
    <mergeCell ref="M66:M67"/>
    <mergeCell ref="F66:F67"/>
    <mergeCell ref="G66:G67"/>
    <mergeCell ref="H66:H67"/>
    <mergeCell ref="I66:I67"/>
    <mergeCell ref="N66:N67"/>
    <mergeCell ref="O67:P67"/>
    <mergeCell ref="F68:F69"/>
    <mergeCell ref="G68:G69"/>
    <mergeCell ref="H68:H69"/>
    <mergeCell ref="I68:I69"/>
    <mergeCell ref="J68:J69"/>
    <mergeCell ref="K68:K69"/>
    <mergeCell ref="L68:L69"/>
    <mergeCell ref="M68:M69"/>
    <mergeCell ref="N68:N69"/>
    <mergeCell ref="O69:P69"/>
    <mergeCell ref="B62:B73"/>
    <mergeCell ref="C62:C63"/>
    <mergeCell ref="D62:D63"/>
    <mergeCell ref="E62:E63"/>
    <mergeCell ref="C68:C69"/>
    <mergeCell ref="D68:D69"/>
    <mergeCell ref="I64:I65"/>
    <mergeCell ref="J64:J65"/>
    <mergeCell ref="J62:J63"/>
    <mergeCell ref="C64:C65"/>
    <mergeCell ref="D64:D65"/>
    <mergeCell ref="E64:E65"/>
    <mergeCell ref="F64:F65"/>
    <mergeCell ref="G64:G65"/>
    <mergeCell ref="H64:H65"/>
    <mergeCell ref="J66:J67"/>
    <mergeCell ref="C72:C73"/>
    <mergeCell ref="D72:D73"/>
    <mergeCell ref="E72:E73"/>
    <mergeCell ref="F72:F73"/>
    <mergeCell ref="E68:E69"/>
    <mergeCell ref="C66:C67"/>
    <mergeCell ref="D66:D67"/>
    <mergeCell ref="E66:E67"/>
    <mergeCell ref="O6:P7"/>
    <mergeCell ref="D6:N6"/>
    <mergeCell ref="C6:C7"/>
    <mergeCell ref="M43:N43"/>
    <mergeCell ref="M44:N44"/>
    <mergeCell ref="M37:N37"/>
    <mergeCell ref="F62:F63"/>
    <mergeCell ref="G62:G63"/>
    <mergeCell ref="H62:H63"/>
    <mergeCell ref="I62:I63"/>
    <mergeCell ref="K62:K63"/>
    <mergeCell ref="L62:L63"/>
    <mergeCell ref="M62:M63"/>
    <mergeCell ref="M40:N40"/>
    <mergeCell ref="M33:N33"/>
    <mergeCell ref="M34:N34"/>
    <mergeCell ref="M35:N35"/>
    <mergeCell ref="M36:N36"/>
    <mergeCell ref="L60:L61"/>
    <mergeCell ref="M60:M61"/>
    <mergeCell ref="N60:N61"/>
    <mergeCell ref="F60:F61"/>
    <mergeCell ref="G60:G61"/>
    <mergeCell ref="H60:H61"/>
    <mergeCell ref="K64:K65"/>
    <mergeCell ref="L64:L65"/>
    <mergeCell ref="M64:M65"/>
    <mergeCell ref="N64:N65"/>
    <mergeCell ref="N62:N63"/>
    <mergeCell ref="O63:P63"/>
    <mergeCell ref="K66:K67"/>
    <mergeCell ref="B6:B7"/>
    <mergeCell ref="M7:N7"/>
    <mergeCell ref="M45:N45"/>
    <mergeCell ref="M46:N46"/>
    <mergeCell ref="M47:N47"/>
    <mergeCell ref="M58:M59"/>
    <mergeCell ref="M56:M57"/>
    <mergeCell ref="M54:M55"/>
    <mergeCell ref="M41:N41"/>
    <mergeCell ref="M42:N42"/>
    <mergeCell ref="M32:N32"/>
    <mergeCell ref="M25:N25"/>
    <mergeCell ref="M26:N26"/>
    <mergeCell ref="M27:N27"/>
    <mergeCell ref="M28:N28"/>
    <mergeCell ref="M38:N38"/>
    <mergeCell ref="M39:N39"/>
    <mergeCell ref="B50:B61"/>
    <mergeCell ref="C60:C61"/>
    <mergeCell ref="D60:D61"/>
    <mergeCell ref="E60:E61"/>
    <mergeCell ref="D52:D53"/>
    <mergeCell ref="E52:E53"/>
    <mergeCell ref="D54:D55"/>
    <mergeCell ref="E54:E55"/>
    <mergeCell ref="D56:D57"/>
    <mergeCell ref="E56:E57"/>
    <mergeCell ref="C58:C59"/>
    <mergeCell ref="C50:C51"/>
    <mergeCell ref="C52:C53"/>
    <mergeCell ref="C54:C55"/>
    <mergeCell ref="C56:C57"/>
    <mergeCell ref="D58:D59"/>
    <mergeCell ref="E58:E59"/>
    <mergeCell ref="I60:I61"/>
    <mergeCell ref="J60:J61"/>
    <mergeCell ref="K60:K61"/>
    <mergeCell ref="L58:L59"/>
    <mergeCell ref="D50:D51"/>
    <mergeCell ref="E50:E51"/>
    <mergeCell ref="F50:F51"/>
    <mergeCell ref="G50:G51"/>
    <mergeCell ref="H50:H51"/>
    <mergeCell ref="I50:I51"/>
    <mergeCell ref="J50:J51"/>
    <mergeCell ref="K50:K51"/>
    <mergeCell ref="L50:L51"/>
    <mergeCell ref="F58:F59"/>
    <mergeCell ref="G58:G59"/>
    <mergeCell ref="H58:H59"/>
    <mergeCell ref="I58:I59"/>
    <mergeCell ref="J58:J59"/>
    <mergeCell ref="K58:K59"/>
    <mergeCell ref="F56:F57"/>
    <mergeCell ref="G56:G57"/>
    <mergeCell ref="H56:H57"/>
    <mergeCell ref="I56:I57"/>
    <mergeCell ref="O57:P57"/>
    <mergeCell ref="L56:L57"/>
    <mergeCell ref="O55:P55"/>
    <mergeCell ref="K56:K57"/>
    <mergeCell ref="J52:J53"/>
    <mergeCell ref="K52:K53"/>
    <mergeCell ref="L52:L53"/>
    <mergeCell ref="K54:K55"/>
    <mergeCell ref="L54:L55"/>
    <mergeCell ref="J56:J57"/>
    <mergeCell ref="J54:J55"/>
    <mergeCell ref="N54:N55"/>
    <mergeCell ref="N56:N57"/>
    <mergeCell ref="M52:M53"/>
    <mergeCell ref="M20:N20"/>
    <mergeCell ref="H54:H55"/>
    <mergeCell ref="I54:I55"/>
    <mergeCell ref="F52:F53"/>
    <mergeCell ref="G52:G53"/>
    <mergeCell ref="H52:H53"/>
    <mergeCell ref="I52:I53"/>
    <mergeCell ref="F54:F55"/>
    <mergeCell ref="G54:G55"/>
    <mergeCell ref="M21:N21"/>
    <mergeCell ref="M22:N22"/>
    <mergeCell ref="M23:N23"/>
    <mergeCell ref="M24:N24"/>
    <mergeCell ref="M29:N29"/>
    <mergeCell ref="M30:N30"/>
    <mergeCell ref="M31:N31"/>
    <mergeCell ref="M15:N15"/>
    <mergeCell ref="M8:N8"/>
    <mergeCell ref="M9:N9"/>
    <mergeCell ref="M10:N10"/>
    <mergeCell ref="M11:N11"/>
    <mergeCell ref="O72:P73"/>
    <mergeCell ref="O60:P60"/>
    <mergeCell ref="O59:P59"/>
    <mergeCell ref="O61:P61"/>
    <mergeCell ref="O65:P65"/>
    <mergeCell ref="M16:N16"/>
    <mergeCell ref="M17:N17"/>
    <mergeCell ref="M18:N18"/>
    <mergeCell ref="M19:N19"/>
    <mergeCell ref="O51:P51"/>
    <mergeCell ref="O53:P53"/>
    <mergeCell ref="O8:P48"/>
    <mergeCell ref="M12:N12"/>
    <mergeCell ref="M13:N13"/>
    <mergeCell ref="M14:N14"/>
    <mergeCell ref="N58:N59"/>
    <mergeCell ref="N50:N51"/>
    <mergeCell ref="N52:N53"/>
    <mergeCell ref="M50:M51"/>
  </mergeCells>
  <phoneticPr fontId="2"/>
  <pageMargins left="0.59055118110236227" right="0.59055118110236227" top="0.15748031496062992" bottom="0.11811023622047245" header="0.15748031496062992" footer="0.1574803149606299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9"/>
  <sheetViews>
    <sheetView view="pageBreakPreview" zoomScaleNormal="100" workbookViewId="0">
      <pane xSplit="3" ySplit="7" topLeftCell="D8" activePane="bottomRight" state="frozen"/>
      <selection activeCell="D44" sqref="D44"/>
      <selection pane="topRight" activeCell="D44" sqref="D44"/>
      <selection pane="bottomLeft" activeCell="D44" sqref="D44"/>
      <selection pane="bottomRight" activeCell="N3" sqref="N3"/>
    </sheetView>
  </sheetViews>
  <sheetFormatPr defaultRowHeight="13.5"/>
  <cols>
    <col min="1" max="1" width="4.625" customWidth="1"/>
    <col min="2" max="2" width="6.75" customWidth="1"/>
    <col min="3" max="3" width="7.875" customWidth="1"/>
    <col min="4" max="8" width="8.25" customWidth="1"/>
    <col min="9" max="9" width="6.75" customWidth="1"/>
    <col min="10" max="10" width="4.875" customWidth="1"/>
    <col min="11" max="12" width="5.875" customWidth="1"/>
    <col min="14" max="14" width="14" customWidth="1"/>
  </cols>
  <sheetData>
    <row r="1" spans="1:14">
      <c r="A1" s="17"/>
    </row>
    <row r="3" spans="1:14">
      <c r="A3" s="16" t="s">
        <v>70</v>
      </c>
      <c r="H3" s="39" t="s">
        <v>69</v>
      </c>
    </row>
    <row r="5" spans="1:14" ht="14.25" thickBot="1"/>
    <row r="6" spans="1:14" s="17" customFormat="1" ht="18.75" customHeight="1">
      <c r="A6" s="18"/>
      <c r="B6" s="20"/>
      <c r="C6" s="21" t="s">
        <v>44</v>
      </c>
      <c r="D6" s="105" t="s">
        <v>41</v>
      </c>
      <c r="E6" s="105" t="s">
        <v>42</v>
      </c>
      <c r="F6" s="105" t="s">
        <v>31</v>
      </c>
      <c r="G6" s="105" t="s">
        <v>32</v>
      </c>
      <c r="H6" s="105" t="s">
        <v>33</v>
      </c>
      <c r="I6" s="107" t="s">
        <v>34</v>
      </c>
      <c r="J6" s="107"/>
      <c r="K6" s="107"/>
      <c r="L6" s="108"/>
      <c r="M6" s="103" t="s">
        <v>60</v>
      </c>
    </row>
    <row r="7" spans="1:14" s="17" customFormat="1" ht="18.75" customHeight="1" thickBot="1">
      <c r="A7" s="18"/>
      <c r="B7" s="24" t="s">
        <v>43</v>
      </c>
      <c r="C7" s="25"/>
      <c r="D7" s="106"/>
      <c r="E7" s="106"/>
      <c r="F7" s="106"/>
      <c r="G7" s="106"/>
      <c r="H7" s="106"/>
      <c r="I7" s="106"/>
      <c r="J7" s="106"/>
      <c r="K7" s="106"/>
      <c r="L7" s="109"/>
      <c r="M7" s="104"/>
    </row>
    <row r="8" spans="1:14" s="17" customFormat="1" ht="36.75" customHeight="1">
      <c r="A8" s="18"/>
      <c r="B8" s="102" t="s">
        <v>30</v>
      </c>
      <c r="C8" s="23" t="s">
        <v>28</v>
      </c>
      <c r="D8" s="28">
        <f>'評定一覧表 (最終ﾍﾟｰｼﾞ)'!D62</f>
        <v>0</v>
      </c>
      <c r="E8" s="28">
        <f>'評定一覧表 (最終ﾍﾟｰｼﾞ)'!D64</f>
        <v>0</v>
      </c>
      <c r="F8" s="28">
        <f>'評定一覧表 (最終ﾍﾟｰｼﾞ)'!D66</f>
        <v>0</v>
      </c>
      <c r="G8" s="28">
        <f>'評定一覧表 (最終ﾍﾟｰｼﾞ)'!D68</f>
        <v>0</v>
      </c>
      <c r="H8" s="28">
        <f>'評定一覧表 (最終ﾍﾟｰｼﾞ)'!D70</f>
        <v>0</v>
      </c>
      <c r="I8" s="97">
        <f>SUM(D8:H8)</f>
        <v>0</v>
      </c>
      <c r="J8" s="97"/>
      <c r="K8" s="97"/>
      <c r="L8" s="98"/>
    </row>
    <row r="9" spans="1:14" s="17" customFormat="1" ht="36.75" customHeight="1">
      <c r="A9" s="18"/>
      <c r="B9" s="93"/>
      <c r="C9" s="19" t="s">
        <v>29</v>
      </c>
      <c r="D9" s="29" t="e">
        <f>ROUND(D8/$I$8*100,1)</f>
        <v>#DIV/0!</v>
      </c>
      <c r="E9" s="29" t="e">
        <f>ROUND(E8/$I$8*100,1)</f>
        <v>#DIV/0!</v>
      </c>
      <c r="F9" s="29" t="e">
        <f>ROUND(F8/$I$8*100,1)</f>
        <v>#DIV/0!</v>
      </c>
      <c r="G9" s="29" t="e">
        <f>ROUND(G8/$I$8*100,1)</f>
        <v>#DIV/0!</v>
      </c>
      <c r="H9" s="29" t="e">
        <f>ROUND(H8/$I$8*100,1)</f>
        <v>#DIV/0!</v>
      </c>
      <c r="I9" s="99">
        <v>100</v>
      </c>
      <c r="J9" s="100"/>
      <c r="K9" s="100"/>
      <c r="L9" s="101"/>
      <c r="M9" s="26" t="e">
        <f>SUM(D9:H9)</f>
        <v>#DIV/0!</v>
      </c>
      <c r="N9" s="27" t="e">
        <f>IF(M9=100,"ok","←100になるよう小数点を調整")</f>
        <v>#DIV/0!</v>
      </c>
    </row>
    <row r="10" spans="1:14" s="17" customFormat="1" ht="36.75" customHeight="1">
      <c r="A10" s="18"/>
      <c r="B10" s="93" t="s">
        <v>35</v>
      </c>
      <c r="C10" s="19" t="s">
        <v>28</v>
      </c>
      <c r="D10" s="28">
        <f>'評定一覧表 (最終ﾍﾟｰｼﾞ)'!E62</f>
        <v>0</v>
      </c>
      <c r="E10" s="28">
        <f>'評定一覧表 (最終ﾍﾟｰｼﾞ)'!E64</f>
        <v>0</v>
      </c>
      <c r="F10" s="28">
        <f>'評定一覧表 (最終ﾍﾟｰｼﾞ)'!E66</f>
        <v>0</v>
      </c>
      <c r="G10" s="28">
        <f>'評定一覧表 (最終ﾍﾟｰｼﾞ)'!E68</f>
        <v>0</v>
      </c>
      <c r="H10" s="28">
        <f>'評定一覧表 (最終ﾍﾟｰｼﾞ)'!E70</f>
        <v>0</v>
      </c>
      <c r="I10" s="88">
        <f>SUM(D10:H10)</f>
        <v>0</v>
      </c>
      <c r="J10" s="88"/>
      <c r="K10" s="88"/>
      <c r="L10" s="89"/>
    </row>
    <row r="11" spans="1:14" s="17" customFormat="1" ht="36.75" customHeight="1">
      <c r="A11" s="18"/>
      <c r="B11" s="93"/>
      <c r="C11" s="19" t="s">
        <v>29</v>
      </c>
      <c r="D11" s="29" t="e">
        <f>ROUND(D10/$I$10*100,1)</f>
        <v>#DIV/0!</v>
      </c>
      <c r="E11" s="29" t="e">
        <f>ROUND(E10/$I$10*100,1)</f>
        <v>#DIV/0!</v>
      </c>
      <c r="F11" s="29" t="e">
        <f>ROUND(F10/$I$10*100,1)</f>
        <v>#DIV/0!</v>
      </c>
      <c r="G11" s="29" t="e">
        <f>ROUND(G10/$I$10*100,1)</f>
        <v>#DIV/0!</v>
      </c>
      <c r="H11" s="29" t="e">
        <f>ROUND(H10/$I$10*100,1)</f>
        <v>#DIV/0!</v>
      </c>
      <c r="I11" s="94">
        <v>100</v>
      </c>
      <c r="J11" s="95"/>
      <c r="K11" s="95"/>
      <c r="L11" s="96"/>
      <c r="M11" s="26" t="e">
        <f>SUM(D11:H11)</f>
        <v>#DIV/0!</v>
      </c>
      <c r="N11" s="27" t="e">
        <f>IF(M11=100,"ok","←100になるよう小数点を調整")</f>
        <v>#DIV/0!</v>
      </c>
    </row>
    <row r="12" spans="1:14" s="17" customFormat="1" ht="36.75" customHeight="1">
      <c r="A12" s="18"/>
      <c r="B12" s="93" t="s">
        <v>36</v>
      </c>
      <c r="C12" s="19" t="s">
        <v>28</v>
      </c>
      <c r="D12" s="28">
        <f>'評定一覧表 (最終ﾍﾟｰｼﾞ)'!F62</f>
        <v>0</v>
      </c>
      <c r="E12" s="28">
        <f>'評定一覧表 (最終ﾍﾟｰｼﾞ)'!F64</f>
        <v>0</v>
      </c>
      <c r="F12" s="28">
        <f>'評定一覧表 (最終ﾍﾟｰｼﾞ)'!F66</f>
        <v>0</v>
      </c>
      <c r="G12" s="28">
        <f>'評定一覧表 (最終ﾍﾟｰｼﾞ)'!F68</f>
        <v>0</v>
      </c>
      <c r="H12" s="28">
        <f>'評定一覧表 (最終ﾍﾟｰｼﾞ)'!F70</f>
        <v>0</v>
      </c>
      <c r="I12" s="88">
        <f>SUM(D12:H12)</f>
        <v>0</v>
      </c>
      <c r="J12" s="88"/>
      <c r="K12" s="88"/>
      <c r="L12" s="89"/>
    </row>
    <row r="13" spans="1:14" s="17" customFormat="1" ht="36.75" customHeight="1">
      <c r="A13" s="18"/>
      <c r="B13" s="93"/>
      <c r="C13" s="19" t="s">
        <v>29</v>
      </c>
      <c r="D13" s="29" t="e">
        <f>ROUND(D12/$I$12*100,1)</f>
        <v>#DIV/0!</v>
      </c>
      <c r="E13" s="29" t="e">
        <f>ROUND(E12/$I$12*100,1)</f>
        <v>#DIV/0!</v>
      </c>
      <c r="F13" s="29" t="e">
        <f>ROUND(F12/$I$12*100,1)</f>
        <v>#DIV/0!</v>
      </c>
      <c r="G13" s="29" t="e">
        <f>ROUND(G12/$I$12*100,1)</f>
        <v>#DIV/0!</v>
      </c>
      <c r="H13" s="29" t="e">
        <f>ROUND(H12/$I$12*100,1)</f>
        <v>#DIV/0!</v>
      </c>
      <c r="I13" s="94">
        <v>100</v>
      </c>
      <c r="J13" s="95"/>
      <c r="K13" s="95"/>
      <c r="L13" s="96"/>
      <c r="M13" s="26" t="e">
        <f>SUM(D13:H13)</f>
        <v>#DIV/0!</v>
      </c>
      <c r="N13" s="27" t="e">
        <f>IF(M13=100,"ok","←100になるよう小数点を調整")</f>
        <v>#DIV/0!</v>
      </c>
    </row>
    <row r="14" spans="1:14" s="17" customFormat="1" ht="36.75" customHeight="1">
      <c r="A14" s="18"/>
      <c r="B14" s="93" t="s">
        <v>37</v>
      </c>
      <c r="C14" s="19" t="s">
        <v>28</v>
      </c>
      <c r="D14" s="28">
        <f>'評定一覧表 (最終ﾍﾟｰｼﾞ)'!G62</f>
        <v>0</v>
      </c>
      <c r="E14" s="28">
        <f>'評定一覧表 (最終ﾍﾟｰｼﾞ)'!G64</f>
        <v>0</v>
      </c>
      <c r="F14" s="28">
        <f>'評定一覧表 (最終ﾍﾟｰｼﾞ)'!G66</f>
        <v>0</v>
      </c>
      <c r="G14" s="28">
        <f>'評定一覧表 (最終ﾍﾟｰｼﾞ)'!G68</f>
        <v>0</v>
      </c>
      <c r="H14" s="28">
        <f>'評定一覧表 (最終ﾍﾟｰｼﾞ)'!G70</f>
        <v>0</v>
      </c>
      <c r="I14" s="88">
        <f>SUM(D14:H14)</f>
        <v>0</v>
      </c>
      <c r="J14" s="88"/>
      <c r="K14" s="88"/>
      <c r="L14" s="89"/>
      <c r="M14" s="34"/>
    </row>
    <row r="15" spans="1:14" s="17" customFormat="1" ht="36.75" customHeight="1">
      <c r="A15" s="18"/>
      <c r="B15" s="93"/>
      <c r="C15" s="19" t="s">
        <v>29</v>
      </c>
      <c r="D15" s="29" t="e">
        <f>ROUND(D14/$I$14*100,1)</f>
        <v>#DIV/0!</v>
      </c>
      <c r="E15" s="29" t="e">
        <f>ROUND(E14/$I$14*100,1)</f>
        <v>#DIV/0!</v>
      </c>
      <c r="F15" s="29" t="e">
        <f>ROUND(F14/$I$14*100,1)</f>
        <v>#DIV/0!</v>
      </c>
      <c r="G15" s="29" t="e">
        <f>ROUND(G14/$I$14*100,1)</f>
        <v>#DIV/0!</v>
      </c>
      <c r="H15" s="29" t="e">
        <f>ROUND(H14/$I$14*100,1)</f>
        <v>#DIV/0!</v>
      </c>
      <c r="I15" s="94">
        <v>100</v>
      </c>
      <c r="J15" s="95"/>
      <c r="K15" s="95"/>
      <c r="L15" s="96"/>
      <c r="M15" s="26" t="e">
        <f>SUM(D15:H15)</f>
        <v>#DIV/0!</v>
      </c>
      <c r="N15" s="27" t="e">
        <f>IF(M15=100,"ok","←100になるよう小数点を調整")</f>
        <v>#DIV/0!</v>
      </c>
    </row>
    <row r="16" spans="1:14" s="17" customFormat="1" ht="36.75" customHeight="1">
      <c r="A16" s="18"/>
      <c r="B16" s="93" t="s">
        <v>38</v>
      </c>
      <c r="C16" s="19" t="s">
        <v>28</v>
      </c>
      <c r="D16" s="28">
        <f>'評定一覧表 (最終ﾍﾟｰｼﾞ)'!H62</f>
        <v>0</v>
      </c>
      <c r="E16" s="28">
        <f>'評定一覧表 (最終ﾍﾟｰｼﾞ)'!H64</f>
        <v>0</v>
      </c>
      <c r="F16" s="28">
        <f>'評定一覧表 (最終ﾍﾟｰｼﾞ)'!H66</f>
        <v>0</v>
      </c>
      <c r="G16" s="28">
        <f>'評定一覧表 (最終ﾍﾟｰｼﾞ)'!H68</f>
        <v>0</v>
      </c>
      <c r="H16" s="28">
        <f>'評定一覧表 (最終ﾍﾟｰｼﾞ)'!H70</f>
        <v>0</v>
      </c>
      <c r="I16" s="88">
        <f>SUM(D16:H16)</f>
        <v>0</v>
      </c>
      <c r="J16" s="88"/>
      <c r="K16" s="88"/>
      <c r="L16" s="89"/>
    </row>
    <row r="17" spans="1:14" s="17" customFormat="1" ht="36.75" customHeight="1">
      <c r="A17" s="18"/>
      <c r="B17" s="93"/>
      <c r="C17" s="19" t="s">
        <v>29</v>
      </c>
      <c r="D17" s="29" t="e">
        <f>ROUND(D16/$I$16*100,1)</f>
        <v>#DIV/0!</v>
      </c>
      <c r="E17" s="29" t="e">
        <f>ROUND(E16/$I$16*100,1)</f>
        <v>#DIV/0!</v>
      </c>
      <c r="F17" s="29" t="e">
        <f>ROUND(F16/$I$16*100,1)</f>
        <v>#DIV/0!</v>
      </c>
      <c r="G17" s="29" t="e">
        <f>ROUND(G16/$I$16*100,1)</f>
        <v>#DIV/0!</v>
      </c>
      <c r="H17" s="29" t="e">
        <f>ROUND(H16/$I$16*100,1)</f>
        <v>#DIV/0!</v>
      </c>
      <c r="I17" s="94">
        <v>100</v>
      </c>
      <c r="J17" s="95"/>
      <c r="K17" s="95"/>
      <c r="L17" s="96"/>
      <c r="M17" s="26" t="e">
        <f>SUM(D17:H17)</f>
        <v>#DIV/0!</v>
      </c>
      <c r="N17" s="27" t="e">
        <f>IF(M17=100,"ok","←100になるよう小数点を調整")</f>
        <v>#DIV/0!</v>
      </c>
    </row>
    <row r="18" spans="1:14" s="17" customFormat="1" ht="36.75" customHeight="1">
      <c r="A18" s="18"/>
      <c r="B18" s="93" t="s">
        <v>39</v>
      </c>
      <c r="C18" s="19" t="s">
        <v>28</v>
      </c>
      <c r="D18" s="28">
        <f>'評定一覧表 (最終ﾍﾟｰｼﾞ)'!I62</f>
        <v>0</v>
      </c>
      <c r="E18" s="28">
        <f>'評定一覧表 (最終ﾍﾟｰｼﾞ)'!I64</f>
        <v>0</v>
      </c>
      <c r="F18" s="28">
        <f>'評定一覧表 (最終ﾍﾟｰｼﾞ)'!I66</f>
        <v>0</v>
      </c>
      <c r="G18" s="28">
        <f>'評定一覧表 (最終ﾍﾟｰｼﾞ)'!I68</f>
        <v>0</v>
      </c>
      <c r="H18" s="28">
        <f>'評定一覧表 (最終ﾍﾟｰｼﾞ)'!I70</f>
        <v>0</v>
      </c>
      <c r="I18" s="88">
        <f>SUM(D18:H18)</f>
        <v>0</v>
      </c>
      <c r="J18" s="88"/>
      <c r="K18" s="88"/>
      <c r="L18" s="89"/>
    </row>
    <row r="19" spans="1:14" s="17" customFormat="1" ht="36.75" customHeight="1">
      <c r="A19" s="18"/>
      <c r="B19" s="93"/>
      <c r="C19" s="19" t="s">
        <v>29</v>
      </c>
      <c r="D19" s="29" t="e">
        <f>ROUND(D18/$I$18*100,1)</f>
        <v>#DIV/0!</v>
      </c>
      <c r="E19" s="29" t="e">
        <f>ROUND(E18/$I$18*100,1)</f>
        <v>#DIV/0!</v>
      </c>
      <c r="F19" s="29" t="e">
        <f>ROUND(F18/$I$18*100,1)</f>
        <v>#DIV/0!</v>
      </c>
      <c r="G19" s="29" t="e">
        <f>ROUND(G18/$I$18*100,1)</f>
        <v>#DIV/0!</v>
      </c>
      <c r="H19" s="29" t="e">
        <f>ROUND(H18/$I$18*100,1)</f>
        <v>#DIV/0!</v>
      </c>
      <c r="I19" s="94">
        <v>100</v>
      </c>
      <c r="J19" s="95"/>
      <c r="K19" s="95"/>
      <c r="L19" s="96"/>
      <c r="M19" s="26" t="e">
        <f>SUM(D19:H19)</f>
        <v>#DIV/0!</v>
      </c>
      <c r="N19" s="27" t="e">
        <f>IF(M19=100,"ok","←100になるよう小数点を調整")</f>
        <v>#DIV/0!</v>
      </c>
    </row>
    <row r="20" spans="1:14" s="17" customFormat="1" ht="36.75" customHeight="1">
      <c r="A20" s="18"/>
      <c r="B20" s="93" t="s">
        <v>8</v>
      </c>
      <c r="C20" s="19" t="s">
        <v>28</v>
      </c>
      <c r="D20" s="28">
        <f>'評定一覧表 (最終ﾍﾟｰｼﾞ)'!J62</f>
        <v>0</v>
      </c>
      <c r="E20" s="28">
        <f>'評定一覧表 (最終ﾍﾟｰｼﾞ)'!J64</f>
        <v>0</v>
      </c>
      <c r="F20" s="28">
        <f>'評定一覧表 (最終ﾍﾟｰｼﾞ)'!J66</f>
        <v>0</v>
      </c>
      <c r="G20" s="28">
        <f>'評定一覧表 (最終ﾍﾟｰｼﾞ)'!J68</f>
        <v>0</v>
      </c>
      <c r="H20" s="28">
        <f>'評定一覧表 (最終ﾍﾟｰｼﾞ)'!J70</f>
        <v>0</v>
      </c>
      <c r="I20" s="88">
        <f>SUM(D20:H20)</f>
        <v>0</v>
      </c>
      <c r="J20" s="88"/>
      <c r="K20" s="88"/>
      <c r="L20" s="89"/>
    </row>
    <row r="21" spans="1:14" s="17" customFormat="1" ht="36.75" customHeight="1">
      <c r="A21" s="18"/>
      <c r="B21" s="93"/>
      <c r="C21" s="19" t="s">
        <v>29</v>
      </c>
      <c r="D21" s="29" t="e">
        <f>ROUND(D20/$I$20*100,1)</f>
        <v>#DIV/0!</v>
      </c>
      <c r="E21" s="29" t="e">
        <f>ROUND(E20/$I$20*100,1)</f>
        <v>#DIV/0!</v>
      </c>
      <c r="F21" s="29" t="e">
        <f>ROUND(F20/$I$20*100,1)</f>
        <v>#DIV/0!</v>
      </c>
      <c r="G21" s="29" t="e">
        <f>ROUND(G20/$I$20*100,1)</f>
        <v>#DIV/0!</v>
      </c>
      <c r="H21" s="29" t="e">
        <f>ROUND(H20/$I$20*100,1)</f>
        <v>#DIV/0!</v>
      </c>
      <c r="I21" s="94">
        <v>100</v>
      </c>
      <c r="J21" s="95"/>
      <c r="K21" s="95"/>
      <c r="L21" s="96"/>
      <c r="M21" s="26" t="e">
        <f>SUM(D21:H21)</f>
        <v>#DIV/0!</v>
      </c>
      <c r="N21" s="27" t="e">
        <f>IF(M21=100,"ok","←100になるよう小数点を調整")</f>
        <v>#DIV/0!</v>
      </c>
    </row>
    <row r="22" spans="1:14" s="17" customFormat="1" ht="36.75" customHeight="1">
      <c r="A22" s="18"/>
      <c r="B22" s="93" t="s">
        <v>9</v>
      </c>
      <c r="C22" s="19" t="s">
        <v>28</v>
      </c>
      <c r="D22" s="28">
        <f>'評定一覧表 (最終ﾍﾟｰｼﾞ)'!K62</f>
        <v>0</v>
      </c>
      <c r="E22" s="28">
        <f>'評定一覧表 (最終ﾍﾟｰｼﾞ)'!K64</f>
        <v>0</v>
      </c>
      <c r="F22" s="28">
        <f>'評定一覧表 (最終ﾍﾟｰｼﾞ)'!K66</f>
        <v>0</v>
      </c>
      <c r="G22" s="28">
        <f>'評定一覧表 (最終ﾍﾟｰｼﾞ)'!K68</f>
        <v>0</v>
      </c>
      <c r="H22" s="28">
        <f>'評定一覧表 (最終ﾍﾟｰｼﾞ)'!K70</f>
        <v>0</v>
      </c>
      <c r="I22" s="88">
        <f>SUM(D22:H22)</f>
        <v>0</v>
      </c>
      <c r="J22" s="88"/>
      <c r="K22" s="88"/>
      <c r="L22" s="89"/>
    </row>
    <row r="23" spans="1:14" s="17" customFormat="1" ht="36.75" customHeight="1">
      <c r="A23" s="18"/>
      <c r="B23" s="93"/>
      <c r="C23" s="19" t="s">
        <v>29</v>
      </c>
      <c r="D23" s="29" t="e">
        <f>ROUND(D22/$I$22*100,1)</f>
        <v>#DIV/0!</v>
      </c>
      <c r="E23" s="29" t="e">
        <f>ROUND(E22/$I$22*100,1)</f>
        <v>#DIV/0!</v>
      </c>
      <c r="F23" s="29" t="e">
        <f>ROUND(F22/$I$22*100,1)</f>
        <v>#DIV/0!</v>
      </c>
      <c r="G23" s="29" t="e">
        <f>ROUND(G22/$I$22*100,1)</f>
        <v>#DIV/0!</v>
      </c>
      <c r="H23" s="29" t="e">
        <f>ROUND(H22/$I$22*100,1)</f>
        <v>#DIV/0!</v>
      </c>
      <c r="I23" s="94">
        <v>100</v>
      </c>
      <c r="J23" s="95"/>
      <c r="K23" s="95"/>
      <c r="L23" s="96"/>
      <c r="M23" s="26" t="e">
        <f>SUM(D23:H23)</f>
        <v>#DIV/0!</v>
      </c>
      <c r="N23" s="27" t="e">
        <f>IF(M23=100,"ok","←100になるよう小数点を調整")</f>
        <v>#DIV/0!</v>
      </c>
    </row>
    <row r="24" spans="1:14" s="17" customFormat="1" ht="36.75" customHeight="1">
      <c r="A24" s="18"/>
      <c r="B24" s="86" t="s">
        <v>40</v>
      </c>
      <c r="C24" s="19" t="s">
        <v>28</v>
      </c>
      <c r="D24" s="28">
        <f>'評定一覧表 (最終ﾍﾟｰｼﾞ)'!L62</f>
        <v>0</v>
      </c>
      <c r="E24" s="28">
        <f>'評定一覧表 (最終ﾍﾟｰｼﾞ)'!L64</f>
        <v>0</v>
      </c>
      <c r="F24" s="28">
        <f>'評定一覧表 (最終ﾍﾟｰｼﾞ)'!L66</f>
        <v>0</v>
      </c>
      <c r="G24" s="28">
        <f>'評定一覧表 (最終ﾍﾟｰｼﾞ)'!L68</f>
        <v>0</v>
      </c>
      <c r="H24" s="28">
        <f>'評定一覧表 (最終ﾍﾟｰｼﾞ)'!L70</f>
        <v>0</v>
      </c>
      <c r="I24" s="88">
        <f>SUM(D24:H24)</f>
        <v>0</v>
      </c>
      <c r="J24" s="88"/>
      <c r="K24" s="88"/>
      <c r="L24" s="89"/>
    </row>
    <row r="25" spans="1:14" s="17" customFormat="1" ht="36.75" customHeight="1" thickBot="1">
      <c r="A25" s="18"/>
      <c r="B25" s="87"/>
      <c r="C25" s="22" t="s">
        <v>29</v>
      </c>
      <c r="D25" s="35" t="e">
        <f>ROUND(D24/$I$24*100,1)</f>
        <v>#DIV/0!</v>
      </c>
      <c r="E25" s="35" t="e">
        <f>ROUND(E24/$I$24*100,1)</f>
        <v>#DIV/0!</v>
      </c>
      <c r="F25" s="35" t="e">
        <f>ROUND(F24/$I$24*100,1)</f>
        <v>#DIV/0!</v>
      </c>
      <c r="G25" s="35" t="e">
        <f>ROUND(G24/$I$24*100,1)</f>
        <v>#DIV/0!</v>
      </c>
      <c r="H25" s="35" t="e">
        <f>ROUND(H24/$I$24*100,1)</f>
        <v>#DIV/0!</v>
      </c>
      <c r="I25" s="90">
        <v>100</v>
      </c>
      <c r="J25" s="91"/>
      <c r="K25" s="91"/>
      <c r="L25" s="92"/>
      <c r="M25" s="26" t="e">
        <f>SUM(D25:H25)</f>
        <v>#DIV/0!</v>
      </c>
      <c r="N25" s="27" t="e">
        <f>IF(M25=100,"ok","←100になるよう小数点を調整")</f>
        <v>#DIV/0!</v>
      </c>
    </row>
    <row r="26" spans="1:14" s="17" customFormat="1"/>
    <row r="27" spans="1:14" s="17" customFormat="1">
      <c r="A27" s="85"/>
      <c r="B27" s="85"/>
      <c r="C27" s="85"/>
      <c r="D27" s="85"/>
      <c r="E27" s="85"/>
      <c r="F27" s="85"/>
      <c r="G27" s="85"/>
      <c r="H27" s="85"/>
      <c r="I27" s="85"/>
      <c r="J27" s="85"/>
      <c r="K27" s="85"/>
      <c r="L27" s="85"/>
    </row>
    <row r="28" spans="1:14" s="17" customFormat="1">
      <c r="A28" s="85"/>
      <c r="B28" s="85"/>
      <c r="C28" s="85"/>
      <c r="D28" s="85"/>
      <c r="E28" s="85"/>
      <c r="F28" s="85"/>
      <c r="G28" s="85"/>
      <c r="H28" s="85"/>
      <c r="I28" s="85"/>
      <c r="J28" s="85"/>
      <c r="K28" s="85"/>
      <c r="L28" s="85"/>
    </row>
    <row r="29" spans="1:14" s="17" customFormat="1">
      <c r="A29" s="85"/>
      <c r="B29" s="85"/>
      <c r="C29" s="85"/>
      <c r="D29" s="85"/>
      <c r="E29" s="85"/>
      <c r="F29" s="85"/>
      <c r="G29" s="85"/>
      <c r="H29" s="85"/>
      <c r="I29" s="85"/>
      <c r="J29" s="85"/>
      <c r="K29" s="85"/>
      <c r="L29" s="85"/>
    </row>
    <row r="30" spans="1:14" s="17" customFormat="1">
      <c r="A30" s="85"/>
      <c r="B30" s="85"/>
      <c r="C30" s="85"/>
      <c r="D30" s="85"/>
      <c r="E30" s="85"/>
      <c r="F30" s="85"/>
      <c r="G30" s="85"/>
      <c r="H30" s="85"/>
      <c r="I30" s="85"/>
      <c r="J30" s="85"/>
      <c r="K30" s="85"/>
      <c r="L30" s="85"/>
    </row>
    <row r="31" spans="1:14" s="17" customFormat="1">
      <c r="A31" s="85"/>
      <c r="B31" s="85"/>
      <c r="C31" s="85"/>
      <c r="D31" s="85"/>
      <c r="E31" s="85"/>
      <c r="F31" s="85"/>
      <c r="G31" s="85"/>
      <c r="H31" s="85"/>
      <c r="I31" s="85"/>
      <c r="J31" s="85"/>
      <c r="K31" s="85"/>
      <c r="L31" s="85"/>
    </row>
    <row r="32" spans="1:14" s="17" customFormat="1">
      <c r="A32" s="85"/>
      <c r="B32" s="85"/>
      <c r="C32" s="85"/>
      <c r="D32" s="85"/>
      <c r="E32" s="85"/>
      <c r="F32" s="85"/>
      <c r="G32" s="85"/>
      <c r="H32" s="85"/>
      <c r="I32" s="85"/>
      <c r="J32" s="85"/>
      <c r="K32" s="85"/>
      <c r="L32" s="85"/>
    </row>
    <row r="33" spans="1:12" s="17" customFormat="1">
      <c r="A33" s="85"/>
      <c r="B33" s="85"/>
      <c r="C33" s="85"/>
      <c r="D33" s="85"/>
      <c r="E33" s="85"/>
      <c r="F33" s="85"/>
      <c r="G33" s="85"/>
      <c r="H33" s="85"/>
      <c r="I33" s="85"/>
      <c r="J33" s="85"/>
      <c r="K33" s="85"/>
      <c r="L33" s="85"/>
    </row>
    <row r="34" spans="1:12" s="17" customFormat="1">
      <c r="A34" s="85"/>
      <c r="B34" s="85"/>
      <c r="C34" s="85"/>
      <c r="D34" s="85"/>
      <c r="E34" s="85"/>
      <c r="F34" s="85"/>
      <c r="G34" s="85"/>
      <c r="H34" s="85"/>
      <c r="I34" s="85"/>
      <c r="J34" s="85"/>
      <c r="K34" s="85"/>
      <c r="L34" s="85"/>
    </row>
    <row r="35" spans="1:12" s="17" customFormat="1">
      <c r="A35" s="85"/>
      <c r="B35" s="85"/>
      <c r="C35" s="85"/>
      <c r="D35" s="85"/>
      <c r="E35" s="85"/>
      <c r="F35" s="85"/>
      <c r="G35" s="85"/>
      <c r="H35" s="85"/>
      <c r="I35" s="85"/>
      <c r="J35" s="85"/>
      <c r="K35" s="85"/>
      <c r="L35" s="85"/>
    </row>
    <row r="36" spans="1:12" s="17" customFormat="1">
      <c r="A36" s="85"/>
      <c r="B36" s="85"/>
      <c r="C36" s="85"/>
      <c r="D36" s="85"/>
      <c r="E36" s="85"/>
      <c r="F36" s="85"/>
      <c r="G36" s="85"/>
      <c r="H36" s="85"/>
      <c r="I36" s="85"/>
      <c r="J36" s="85"/>
      <c r="K36" s="85"/>
      <c r="L36" s="85"/>
    </row>
    <row r="37" spans="1:12" s="17" customFormat="1"/>
    <row r="38" spans="1:12" s="17" customFormat="1"/>
    <row r="39" spans="1:12" s="17" customFormat="1"/>
    <row r="40" spans="1:12" s="17" customFormat="1"/>
    <row r="41" spans="1:12" s="17" customFormat="1"/>
    <row r="42" spans="1:12" s="17" customFormat="1"/>
    <row r="43" spans="1:12" s="17" customFormat="1"/>
    <row r="44" spans="1:12" s="17" customFormat="1"/>
    <row r="45" spans="1:12" s="17" customFormat="1"/>
    <row r="46" spans="1:12" s="17" customFormat="1"/>
    <row r="47" spans="1:12" s="17" customFormat="1"/>
    <row r="48" spans="1:12" s="17" customFormat="1"/>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sheetData>
  <mergeCells count="35">
    <mergeCell ref="M6:M7"/>
    <mergeCell ref="D6:D7"/>
    <mergeCell ref="E6:E7"/>
    <mergeCell ref="F6:F7"/>
    <mergeCell ref="G6:G7"/>
    <mergeCell ref="H6:H7"/>
    <mergeCell ref="I6:L7"/>
    <mergeCell ref="I8:L8"/>
    <mergeCell ref="I9:L9"/>
    <mergeCell ref="B10:B11"/>
    <mergeCell ref="I10:L10"/>
    <mergeCell ref="I11:L11"/>
    <mergeCell ref="B8:B9"/>
    <mergeCell ref="B12:B13"/>
    <mergeCell ref="I12:L12"/>
    <mergeCell ref="I13:L13"/>
    <mergeCell ref="B14:B15"/>
    <mergeCell ref="I14:L14"/>
    <mergeCell ref="I15:L15"/>
    <mergeCell ref="B16:B17"/>
    <mergeCell ref="I16:L16"/>
    <mergeCell ref="I17:L17"/>
    <mergeCell ref="B18:B19"/>
    <mergeCell ref="I18:L18"/>
    <mergeCell ref="I19:L19"/>
    <mergeCell ref="A27:L36"/>
    <mergeCell ref="B24:B25"/>
    <mergeCell ref="I24:L24"/>
    <mergeCell ref="I25:L25"/>
    <mergeCell ref="B20:B21"/>
    <mergeCell ref="I20:L20"/>
    <mergeCell ref="I21:L21"/>
    <mergeCell ref="B22:B23"/>
    <mergeCell ref="I22:L22"/>
    <mergeCell ref="I23:L23"/>
  </mergeCells>
  <phoneticPr fontId="2"/>
  <conditionalFormatting sqref="D21:H21 D9:H9 D23:H23 D11:H11 D13:H13 D17:H17 D19:H19 D25:H25 D15:H15">
    <cfRule type="expression" dxfId="2" priority="1" stopIfTrue="1">
      <formula>ISERROR(D9)</formula>
    </cfRule>
  </conditionalFormatting>
  <conditionalFormatting sqref="M9 M11 M13 M15 M17 M19 M21 M23 M25">
    <cfRule type="cellIs" dxfId="1" priority="2" stopIfTrue="1" operator="notEqual">
      <formula>100</formula>
    </cfRule>
  </conditionalFormatting>
  <pageMargins left="0.82677165354330717"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1205"/>
  <sheetViews>
    <sheetView zoomScaleNormal="100" zoomScaleSheetLayoutView="120" workbookViewId="0">
      <pane xSplit="3" ySplit="7" topLeftCell="D21" activePane="bottomRight" state="frozen"/>
      <selection activeCell="L11" sqref="L11"/>
      <selection pane="topRight" activeCell="L11" sqref="L11"/>
      <selection pane="bottomLeft" activeCell="L11" sqref="L11"/>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63</v>
      </c>
    </row>
    <row r="5" spans="2:16" ht="12" thickBot="1"/>
    <row r="6" spans="2:16" ht="14.25" customHeight="1">
      <c r="B6" s="80" t="s">
        <v>45</v>
      </c>
      <c r="C6" s="79" t="s">
        <v>46</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2">COUNTIF(D8:D47,4)</f>
        <v>0</v>
      </c>
      <c r="E52" s="63">
        <f t="shared" si="2"/>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3">COUNTIF(D8:D47,3)</f>
        <v>0</v>
      </c>
      <c r="E54" s="63">
        <f t="shared" si="3"/>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4">COUNTIF(D8:D47,2)</f>
        <v>0</v>
      </c>
      <c r="E56" s="63">
        <f t="shared" si="4"/>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5">COUNTIF(D8:D47,1)</f>
        <v>0</v>
      </c>
      <c r="E58" s="63">
        <f t="shared" si="5"/>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47</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O60:P60"/>
    <mergeCell ref="O59:P59"/>
    <mergeCell ref="O61:P61"/>
    <mergeCell ref="M8:N8"/>
    <mergeCell ref="M9:N9"/>
    <mergeCell ref="M10:N10"/>
    <mergeCell ref="M11:N11"/>
    <mergeCell ref="M12:N12"/>
    <mergeCell ref="M13:N13"/>
    <mergeCell ref="M14:N14"/>
    <mergeCell ref="N50:N51"/>
    <mergeCell ref="N52:N53"/>
    <mergeCell ref="N54:N55"/>
    <mergeCell ref="N56:N57"/>
    <mergeCell ref="M50:M51"/>
    <mergeCell ref="M52:M53"/>
    <mergeCell ref="M54:M55"/>
    <mergeCell ref="M15:N15"/>
    <mergeCell ref="O51:P51"/>
    <mergeCell ref="O53:P53"/>
    <mergeCell ref="O55:P55"/>
    <mergeCell ref="O8:P48"/>
    <mergeCell ref="M16:N16"/>
    <mergeCell ref="M17:N17"/>
    <mergeCell ref="M18:N18"/>
    <mergeCell ref="M19:N19"/>
    <mergeCell ref="M20:N20"/>
    <mergeCell ref="D56:D57"/>
    <mergeCell ref="E56:E57"/>
    <mergeCell ref="F56:F57"/>
    <mergeCell ref="G56:G57"/>
    <mergeCell ref="H56:H57"/>
    <mergeCell ref="I56:I57"/>
    <mergeCell ref="J56:J57"/>
    <mergeCell ref="K56:K57"/>
    <mergeCell ref="M29:N29"/>
    <mergeCell ref="M30:N30"/>
    <mergeCell ref="M31:N31"/>
    <mergeCell ref="M32:N32"/>
    <mergeCell ref="O57:P57"/>
    <mergeCell ref="L56:L57"/>
    <mergeCell ref="D50:D51"/>
    <mergeCell ref="E50:E51"/>
    <mergeCell ref="F50:F51"/>
    <mergeCell ref="G50:G51"/>
    <mergeCell ref="H50:H51"/>
    <mergeCell ref="J52:J53"/>
    <mergeCell ref="K52:K53"/>
    <mergeCell ref="L52:L53"/>
    <mergeCell ref="D54:D55"/>
    <mergeCell ref="E54:E55"/>
    <mergeCell ref="F54:F55"/>
    <mergeCell ref="G54:G55"/>
    <mergeCell ref="H54:H55"/>
    <mergeCell ref="I54:I55"/>
    <mergeCell ref="J54:J55"/>
    <mergeCell ref="K54:K55"/>
    <mergeCell ref="L54:L55"/>
    <mergeCell ref="B50:B61"/>
    <mergeCell ref="C60:C61"/>
    <mergeCell ref="D60:D61"/>
    <mergeCell ref="E60:E61"/>
    <mergeCell ref="D52:D53"/>
    <mergeCell ref="E52:E53"/>
    <mergeCell ref="N60:N61"/>
    <mergeCell ref="C58:C59"/>
    <mergeCell ref="C50:C51"/>
    <mergeCell ref="C52:C53"/>
    <mergeCell ref="C54:C55"/>
    <mergeCell ref="C56:C57"/>
    <mergeCell ref="D58:D59"/>
    <mergeCell ref="E58:E59"/>
    <mergeCell ref="F58:F59"/>
    <mergeCell ref="G58:G59"/>
    <mergeCell ref="I50:I51"/>
    <mergeCell ref="J50:J51"/>
    <mergeCell ref="K50:K51"/>
    <mergeCell ref="L50:L51"/>
    <mergeCell ref="H58:H59"/>
    <mergeCell ref="I58:I59"/>
    <mergeCell ref="J58:J59"/>
    <mergeCell ref="K58:K59"/>
    <mergeCell ref="F60:F61"/>
    <mergeCell ref="G60:G61"/>
    <mergeCell ref="H60:H61"/>
    <mergeCell ref="I60:I61"/>
    <mergeCell ref="M21:N21"/>
    <mergeCell ref="M22:N22"/>
    <mergeCell ref="M23:N23"/>
    <mergeCell ref="M24:N24"/>
    <mergeCell ref="M25:N25"/>
    <mergeCell ref="M26:N26"/>
    <mergeCell ref="J60:J61"/>
    <mergeCell ref="K60:K61"/>
    <mergeCell ref="L60:L61"/>
    <mergeCell ref="M60:M61"/>
    <mergeCell ref="F52:F53"/>
    <mergeCell ref="G52:G53"/>
    <mergeCell ref="H52:H53"/>
    <mergeCell ref="I52:I53"/>
    <mergeCell ref="L58:L59"/>
    <mergeCell ref="N58:N59"/>
    <mergeCell ref="C6:C7"/>
    <mergeCell ref="B6:B7"/>
    <mergeCell ref="M7:N7"/>
    <mergeCell ref="M45:N45"/>
    <mergeCell ref="M46:N46"/>
    <mergeCell ref="M47:N47"/>
    <mergeCell ref="M58:M59"/>
    <mergeCell ref="M56:M57"/>
    <mergeCell ref="O6:P7"/>
    <mergeCell ref="D6:N6"/>
    <mergeCell ref="M39:N39"/>
    <mergeCell ref="M40:N40"/>
    <mergeCell ref="M41:N41"/>
    <mergeCell ref="M42:N42"/>
    <mergeCell ref="M43:N43"/>
    <mergeCell ref="M44:N44"/>
    <mergeCell ref="M33:N33"/>
    <mergeCell ref="M34:N34"/>
    <mergeCell ref="M35:N35"/>
    <mergeCell ref="M36:N36"/>
    <mergeCell ref="M37:N37"/>
    <mergeCell ref="M38:N38"/>
    <mergeCell ref="M27:N27"/>
    <mergeCell ref="M28:N28"/>
  </mergeCells>
  <phoneticPr fontId="2"/>
  <pageMargins left="0.59055118110236227" right="0.59055118110236227" top="0.63" bottom="0.76" header="0.51181102362204722" footer="0.5118110236220472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1205"/>
  <sheetViews>
    <sheetView zoomScaleNormal="100" zoomScaleSheetLayoutView="120" workbookViewId="0">
      <pane xSplit="3" ySplit="7" topLeftCell="D34" activePane="bottomRight" state="frozen"/>
      <selection activeCell="L11" sqref="L11"/>
      <selection pane="topRight" activeCell="L11" sqref="L11"/>
      <selection pane="bottomLeft" activeCell="L11" sqref="L11"/>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64</v>
      </c>
    </row>
    <row r="5" spans="2:16" ht="12" thickBot="1"/>
    <row r="6" spans="2:16" ht="14.25" customHeight="1">
      <c r="B6" s="80" t="s">
        <v>52</v>
      </c>
      <c r="C6" s="79" t="s">
        <v>53</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2">COUNTIF(D8:D47,4)</f>
        <v>0</v>
      </c>
      <c r="E52" s="63">
        <f t="shared" si="2"/>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3">COUNTIF(D8:D47,3)</f>
        <v>0</v>
      </c>
      <c r="E54" s="63">
        <f t="shared" si="3"/>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4">COUNTIF(D8:D47,2)</f>
        <v>0</v>
      </c>
      <c r="E56" s="63">
        <f t="shared" si="4"/>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5">COUNTIF(D8:D47,1)</f>
        <v>0</v>
      </c>
      <c r="E58" s="63">
        <f t="shared" si="5"/>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54</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O6:P7"/>
    <mergeCell ref="D6:N6"/>
    <mergeCell ref="C6:C7"/>
    <mergeCell ref="B6:B7"/>
    <mergeCell ref="M7:N7"/>
    <mergeCell ref="M45:N45"/>
    <mergeCell ref="M37:N37"/>
    <mergeCell ref="M38:N38"/>
    <mergeCell ref="M39:N39"/>
    <mergeCell ref="M40:N40"/>
    <mergeCell ref="M24:N24"/>
    <mergeCell ref="M33:N33"/>
    <mergeCell ref="M34:N34"/>
    <mergeCell ref="M35:N35"/>
    <mergeCell ref="M36:N36"/>
    <mergeCell ref="M29:N29"/>
    <mergeCell ref="M30:N30"/>
    <mergeCell ref="M31:N31"/>
    <mergeCell ref="M32:N32"/>
    <mergeCell ref="B50:B61"/>
    <mergeCell ref="C60:C61"/>
    <mergeCell ref="D60:D61"/>
    <mergeCell ref="E60:E61"/>
    <mergeCell ref="D52:D53"/>
    <mergeCell ref="E52:E53"/>
    <mergeCell ref="M25:N25"/>
    <mergeCell ref="M26:N26"/>
    <mergeCell ref="M27:N27"/>
    <mergeCell ref="M28:N28"/>
    <mergeCell ref="M46:N46"/>
    <mergeCell ref="M47:N47"/>
    <mergeCell ref="M58:M59"/>
    <mergeCell ref="M56:M57"/>
    <mergeCell ref="M41:N41"/>
    <mergeCell ref="M42:N42"/>
    <mergeCell ref="M43:N43"/>
    <mergeCell ref="M44:N44"/>
    <mergeCell ref="K60:K61"/>
    <mergeCell ref="L60:L61"/>
    <mergeCell ref="M60:M61"/>
    <mergeCell ref="N60:N61"/>
    <mergeCell ref="C58:C59"/>
    <mergeCell ref="F58:F59"/>
    <mergeCell ref="G58:G59"/>
    <mergeCell ref="H58:H59"/>
    <mergeCell ref="I58:I59"/>
    <mergeCell ref="F60:F61"/>
    <mergeCell ref="G60:G61"/>
    <mergeCell ref="H60:H61"/>
    <mergeCell ref="I60:I61"/>
    <mergeCell ref="C50:C51"/>
    <mergeCell ref="C52:C53"/>
    <mergeCell ref="C54:C55"/>
    <mergeCell ref="C56:C57"/>
    <mergeCell ref="D58:D59"/>
    <mergeCell ref="E58:E59"/>
    <mergeCell ref="D54:D55"/>
    <mergeCell ref="E54:E55"/>
    <mergeCell ref="H56:H57"/>
    <mergeCell ref="I56:I57"/>
    <mergeCell ref="J60:J61"/>
    <mergeCell ref="J58:J59"/>
    <mergeCell ref="K58:K59"/>
    <mergeCell ref="L58:L59"/>
    <mergeCell ref="D50:D51"/>
    <mergeCell ref="E50:E51"/>
    <mergeCell ref="F50:F51"/>
    <mergeCell ref="G50:G51"/>
    <mergeCell ref="H50:H51"/>
    <mergeCell ref="I50:I51"/>
    <mergeCell ref="J50:J51"/>
    <mergeCell ref="K50:K51"/>
    <mergeCell ref="L50:L51"/>
    <mergeCell ref="F52:F53"/>
    <mergeCell ref="G52:G53"/>
    <mergeCell ref="H52:H53"/>
    <mergeCell ref="I52:I53"/>
    <mergeCell ref="J52:J53"/>
    <mergeCell ref="K52:K53"/>
    <mergeCell ref="L52:L53"/>
    <mergeCell ref="D56:D57"/>
    <mergeCell ref="E56:E57"/>
    <mergeCell ref="F56:F57"/>
    <mergeCell ref="G56:G57"/>
    <mergeCell ref="J56:J57"/>
    <mergeCell ref="K56:K57"/>
    <mergeCell ref="F54:F55"/>
    <mergeCell ref="G54:G55"/>
    <mergeCell ref="H54:H55"/>
    <mergeCell ref="I54:I55"/>
    <mergeCell ref="J54:J55"/>
    <mergeCell ref="K54:K55"/>
    <mergeCell ref="L56:L57"/>
    <mergeCell ref="N58:N59"/>
    <mergeCell ref="N50:N51"/>
    <mergeCell ref="N52:N53"/>
    <mergeCell ref="N54:N55"/>
    <mergeCell ref="N56:N57"/>
    <mergeCell ref="M50:M51"/>
    <mergeCell ref="M52:M53"/>
    <mergeCell ref="M54:M55"/>
    <mergeCell ref="L54:L55"/>
    <mergeCell ref="O60:P60"/>
    <mergeCell ref="O59:P59"/>
    <mergeCell ref="O61:P61"/>
    <mergeCell ref="M8:N8"/>
    <mergeCell ref="M9:N9"/>
    <mergeCell ref="M10:N10"/>
    <mergeCell ref="M11:N11"/>
    <mergeCell ref="M12:N12"/>
    <mergeCell ref="M13:N13"/>
    <mergeCell ref="M14:N14"/>
    <mergeCell ref="M15:N15"/>
    <mergeCell ref="O51:P51"/>
    <mergeCell ref="O53:P53"/>
    <mergeCell ref="O55:P55"/>
    <mergeCell ref="O8:P48"/>
    <mergeCell ref="M16:N16"/>
    <mergeCell ref="M17:N17"/>
    <mergeCell ref="M18:N18"/>
    <mergeCell ref="M19:N19"/>
    <mergeCell ref="M20:N20"/>
    <mergeCell ref="O57:P57"/>
    <mergeCell ref="M21:N21"/>
    <mergeCell ref="M22:N22"/>
    <mergeCell ref="M23:N23"/>
  </mergeCells>
  <phoneticPr fontId="2"/>
  <pageMargins left="0.59055118110236227" right="0.59055118110236227" top="0.63" bottom="0.76" header="0.51181102362204722" footer="0.5118110236220472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1205"/>
  <sheetViews>
    <sheetView zoomScaleNormal="100" zoomScaleSheetLayoutView="120" workbookViewId="0">
      <pane xSplit="3" ySplit="7" topLeftCell="D8" activePane="bottomRight" state="frozen"/>
      <selection activeCell="L11" sqref="L11"/>
      <selection pane="topRight" activeCell="L11" sqref="L11"/>
      <selection pane="bottomLeft" activeCell="L11" sqref="L11"/>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65</v>
      </c>
    </row>
    <row r="5" spans="2:16" ht="12" thickBot="1"/>
    <row r="6" spans="2:16" ht="14.25" customHeight="1">
      <c r="B6" s="80" t="s">
        <v>12</v>
      </c>
      <c r="C6" s="79" t="s">
        <v>0</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2">COUNTIF(D8:D47,4)</f>
        <v>0</v>
      </c>
      <c r="E52" s="63">
        <f t="shared" si="2"/>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3">COUNTIF(D8:D47,3)</f>
        <v>0</v>
      </c>
      <c r="E54" s="63">
        <f t="shared" si="3"/>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4">COUNTIF(D8:D47,2)</f>
        <v>0</v>
      </c>
      <c r="E56" s="63">
        <f t="shared" si="4"/>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5">COUNTIF(D8:D47,1)</f>
        <v>0</v>
      </c>
      <c r="E58" s="63">
        <f t="shared" si="5"/>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27</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C60:C61"/>
    <mergeCell ref="D60:D61"/>
    <mergeCell ref="E60:E61"/>
    <mergeCell ref="F60:F61"/>
    <mergeCell ref="G60:G61"/>
    <mergeCell ref="H60:H61"/>
    <mergeCell ref="I60:I61"/>
    <mergeCell ref="J60:J61"/>
    <mergeCell ref="H58:H59"/>
    <mergeCell ref="I58:I59"/>
    <mergeCell ref="J58:J59"/>
    <mergeCell ref="G58:G59"/>
    <mergeCell ref="K60:K61"/>
    <mergeCell ref="L60:L61"/>
    <mergeCell ref="M60:M61"/>
    <mergeCell ref="N60:N61"/>
    <mergeCell ref="O60:P60"/>
    <mergeCell ref="O61:P61"/>
    <mergeCell ref="N58:N59"/>
    <mergeCell ref="O59:P59"/>
    <mergeCell ref="K58:K59"/>
    <mergeCell ref="L58:L59"/>
    <mergeCell ref="M58:M59"/>
    <mergeCell ref="O55:P55"/>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6:K57"/>
    <mergeCell ref="L56:L57"/>
    <mergeCell ref="M56:M57"/>
    <mergeCell ref="N56:N57"/>
    <mergeCell ref="O57:P57"/>
    <mergeCell ref="O51:P51"/>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K52:K53"/>
    <mergeCell ref="L52:L53"/>
    <mergeCell ref="M52:M53"/>
    <mergeCell ref="N52:N53"/>
    <mergeCell ref="O53:P53"/>
    <mergeCell ref="M35:N35"/>
    <mergeCell ref="B50:B61"/>
    <mergeCell ref="C50:C51"/>
    <mergeCell ref="D50:D51"/>
    <mergeCell ref="E50:E51"/>
    <mergeCell ref="F50:F51"/>
    <mergeCell ref="G50:G51"/>
    <mergeCell ref="M42:N42"/>
    <mergeCell ref="M43:N43"/>
    <mergeCell ref="M44:N44"/>
    <mergeCell ref="M45:N45"/>
    <mergeCell ref="M46:N46"/>
    <mergeCell ref="M47:N47"/>
    <mergeCell ref="N50:N51"/>
    <mergeCell ref="C54:C55"/>
    <mergeCell ref="D54:D55"/>
    <mergeCell ref="E54:E55"/>
    <mergeCell ref="F54:F55"/>
    <mergeCell ref="G54:G55"/>
    <mergeCell ref="N54:N55"/>
    <mergeCell ref="C58:C59"/>
    <mergeCell ref="D58:D59"/>
    <mergeCell ref="E58:E59"/>
    <mergeCell ref="F58:F59"/>
    <mergeCell ref="B6:B7"/>
    <mergeCell ref="C6:C7"/>
    <mergeCell ref="D6:N6"/>
    <mergeCell ref="M24:N24"/>
    <mergeCell ref="M25:N25"/>
    <mergeCell ref="M26:N26"/>
    <mergeCell ref="M27:N27"/>
    <mergeCell ref="M28:N28"/>
    <mergeCell ref="M29:N29"/>
    <mergeCell ref="M18:N18"/>
    <mergeCell ref="M19:N19"/>
    <mergeCell ref="M20:N20"/>
    <mergeCell ref="M21:N21"/>
    <mergeCell ref="M22:N22"/>
    <mergeCell ref="M23:N23"/>
    <mergeCell ref="O6:P7"/>
    <mergeCell ref="M7:N7"/>
    <mergeCell ref="M8:N8"/>
    <mergeCell ref="O8:P48"/>
    <mergeCell ref="M9:N9"/>
    <mergeCell ref="M10:N10"/>
    <mergeCell ref="M11:N11"/>
    <mergeCell ref="M12:N12"/>
    <mergeCell ref="M13:N13"/>
    <mergeCell ref="M14:N14"/>
    <mergeCell ref="M15:N15"/>
    <mergeCell ref="M16:N16"/>
    <mergeCell ref="M17:N17"/>
    <mergeCell ref="M36:N36"/>
    <mergeCell ref="M37:N37"/>
    <mergeCell ref="M38:N38"/>
    <mergeCell ref="M39:N39"/>
    <mergeCell ref="M40:N40"/>
    <mergeCell ref="M41:N41"/>
    <mergeCell ref="M30:N30"/>
    <mergeCell ref="M31:N31"/>
    <mergeCell ref="M32:N32"/>
    <mergeCell ref="M33:N33"/>
    <mergeCell ref="M34:N34"/>
  </mergeCells>
  <phoneticPr fontId="2"/>
  <pageMargins left="0.59055118110236227" right="0.59055118110236227" top="0.63" bottom="0.76" header="0.51181102362204722" footer="0.5118110236220472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1205"/>
  <sheetViews>
    <sheetView zoomScaleNormal="100" zoomScaleSheetLayoutView="120" workbookViewId="0">
      <pane xSplit="3" ySplit="7" topLeftCell="D8" activePane="bottomRight" state="frozen"/>
      <selection activeCell="L11" sqref="L11"/>
      <selection pane="topRight" activeCell="L11" sqref="L11"/>
      <selection pane="bottomLeft" activeCell="L11" sqref="L11"/>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65</v>
      </c>
    </row>
    <row r="5" spans="2:16" ht="12" thickBot="1"/>
    <row r="6" spans="2:16" ht="14.25" customHeight="1">
      <c r="B6" s="80" t="s">
        <v>12</v>
      </c>
      <c r="C6" s="79" t="s">
        <v>0</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2">COUNTIF(D8:D47,4)</f>
        <v>0</v>
      </c>
      <c r="E52" s="63">
        <f t="shared" si="2"/>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3">COUNTIF(D8:D47,3)</f>
        <v>0</v>
      </c>
      <c r="E54" s="63">
        <f t="shared" si="3"/>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4">COUNTIF(D8:D47,2)</f>
        <v>0</v>
      </c>
      <c r="E56" s="63">
        <f t="shared" si="4"/>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5">COUNTIF(D8:D47,1)</f>
        <v>0</v>
      </c>
      <c r="E58" s="63">
        <f t="shared" si="5"/>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27</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C60:C61"/>
    <mergeCell ref="D60:D61"/>
    <mergeCell ref="E60:E61"/>
    <mergeCell ref="F60:F61"/>
    <mergeCell ref="G60:G61"/>
    <mergeCell ref="H60:H61"/>
    <mergeCell ref="I60:I61"/>
    <mergeCell ref="J60:J61"/>
    <mergeCell ref="H58:H59"/>
    <mergeCell ref="I58:I59"/>
    <mergeCell ref="J58:J59"/>
    <mergeCell ref="G58:G59"/>
    <mergeCell ref="K60:K61"/>
    <mergeCell ref="L60:L61"/>
    <mergeCell ref="M60:M61"/>
    <mergeCell ref="N60:N61"/>
    <mergeCell ref="O60:P60"/>
    <mergeCell ref="O61:P61"/>
    <mergeCell ref="N58:N59"/>
    <mergeCell ref="O59:P59"/>
    <mergeCell ref="K58:K59"/>
    <mergeCell ref="L58:L59"/>
    <mergeCell ref="M58:M59"/>
    <mergeCell ref="O55:P55"/>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6:K57"/>
    <mergeCell ref="L56:L57"/>
    <mergeCell ref="M56:M57"/>
    <mergeCell ref="N56:N57"/>
    <mergeCell ref="O57:P57"/>
    <mergeCell ref="O51:P51"/>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K52:K53"/>
    <mergeCell ref="L52:L53"/>
    <mergeCell ref="M52:M53"/>
    <mergeCell ref="N52:N53"/>
    <mergeCell ref="O53:P53"/>
    <mergeCell ref="M35:N35"/>
    <mergeCell ref="B50:B61"/>
    <mergeCell ref="C50:C51"/>
    <mergeCell ref="D50:D51"/>
    <mergeCell ref="E50:E51"/>
    <mergeCell ref="F50:F51"/>
    <mergeCell ref="G50:G51"/>
    <mergeCell ref="M42:N42"/>
    <mergeCell ref="M43:N43"/>
    <mergeCell ref="M44:N44"/>
    <mergeCell ref="M45:N45"/>
    <mergeCell ref="M46:N46"/>
    <mergeCell ref="M47:N47"/>
    <mergeCell ref="N50:N51"/>
    <mergeCell ref="C54:C55"/>
    <mergeCell ref="D54:D55"/>
    <mergeCell ref="E54:E55"/>
    <mergeCell ref="F54:F55"/>
    <mergeCell ref="G54:G55"/>
    <mergeCell ref="N54:N55"/>
    <mergeCell ref="C58:C59"/>
    <mergeCell ref="D58:D59"/>
    <mergeCell ref="E58:E59"/>
    <mergeCell ref="F58:F59"/>
    <mergeCell ref="B6:B7"/>
    <mergeCell ref="C6:C7"/>
    <mergeCell ref="D6:N6"/>
    <mergeCell ref="M24:N24"/>
    <mergeCell ref="M25:N25"/>
    <mergeCell ref="M26:N26"/>
    <mergeCell ref="M27:N27"/>
    <mergeCell ref="M28:N28"/>
    <mergeCell ref="M29:N29"/>
    <mergeCell ref="M18:N18"/>
    <mergeCell ref="M19:N19"/>
    <mergeCell ref="M20:N20"/>
    <mergeCell ref="M21:N21"/>
    <mergeCell ref="M22:N22"/>
    <mergeCell ref="M23:N23"/>
    <mergeCell ref="O6:P7"/>
    <mergeCell ref="M7:N7"/>
    <mergeCell ref="M8:N8"/>
    <mergeCell ref="O8:P48"/>
    <mergeCell ref="M9:N9"/>
    <mergeCell ref="M10:N10"/>
    <mergeCell ref="M11:N11"/>
    <mergeCell ref="M12:N12"/>
    <mergeCell ref="M13:N13"/>
    <mergeCell ref="M14:N14"/>
    <mergeCell ref="M15:N15"/>
    <mergeCell ref="M16:N16"/>
    <mergeCell ref="M17:N17"/>
    <mergeCell ref="M36:N36"/>
    <mergeCell ref="M37:N37"/>
    <mergeCell ref="M38:N38"/>
    <mergeCell ref="M39:N39"/>
    <mergeCell ref="M40:N40"/>
    <mergeCell ref="M41:N41"/>
    <mergeCell ref="M30:N30"/>
    <mergeCell ref="M31:N31"/>
    <mergeCell ref="M32:N32"/>
    <mergeCell ref="M33:N33"/>
    <mergeCell ref="M34:N34"/>
  </mergeCells>
  <phoneticPr fontId="2"/>
  <pageMargins left="0.59055118110236227" right="0.59055118110236227" top="0.63" bottom="0.76" header="0.51181102362204722" footer="0.5118110236220472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1205"/>
  <sheetViews>
    <sheetView zoomScaleNormal="100" zoomScaleSheetLayoutView="120" workbookViewId="0">
      <pane xSplit="3" ySplit="7" topLeftCell="D8" activePane="bottomRight" state="frozen"/>
      <selection activeCell="L11" sqref="L11"/>
      <selection pane="topRight" activeCell="L11" sqref="L11"/>
      <selection pane="bottomLeft" activeCell="L11" sqref="L11"/>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66</v>
      </c>
    </row>
    <row r="5" spans="2:16" ht="12" thickBot="1"/>
    <row r="6" spans="2:16" ht="14.25" customHeight="1">
      <c r="B6" s="80" t="s">
        <v>12</v>
      </c>
      <c r="C6" s="79" t="s">
        <v>0</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2">COUNTIF(D8:D47,4)</f>
        <v>0</v>
      </c>
      <c r="E52" s="63">
        <f t="shared" si="2"/>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3">COUNTIF(D8:D47,3)</f>
        <v>0</v>
      </c>
      <c r="E54" s="63">
        <f t="shared" si="3"/>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4">COUNTIF(D8:D47,2)</f>
        <v>0</v>
      </c>
      <c r="E56" s="63">
        <f t="shared" si="4"/>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5">COUNTIF(D8:D47,1)</f>
        <v>0</v>
      </c>
      <c r="E58" s="63">
        <f t="shared" si="5"/>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27</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C60:C61"/>
    <mergeCell ref="D60:D61"/>
    <mergeCell ref="E60:E61"/>
    <mergeCell ref="F60:F61"/>
    <mergeCell ref="G60:G61"/>
    <mergeCell ref="H60:H61"/>
    <mergeCell ref="I60:I61"/>
    <mergeCell ref="J60:J61"/>
    <mergeCell ref="H58:H59"/>
    <mergeCell ref="I58:I59"/>
    <mergeCell ref="J58:J59"/>
    <mergeCell ref="G58:G59"/>
    <mergeCell ref="K60:K61"/>
    <mergeCell ref="L60:L61"/>
    <mergeCell ref="M60:M61"/>
    <mergeCell ref="N60:N61"/>
    <mergeCell ref="O60:P60"/>
    <mergeCell ref="O61:P61"/>
    <mergeCell ref="N58:N59"/>
    <mergeCell ref="O59:P59"/>
    <mergeCell ref="K58:K59"/>
    <mergeCell ref="L58:L59"/>
    <mergeCell ref="M58:M59"/>
    <mergeCell ref="O55:P55"/>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6:K57"/>
    <mergeCell ref="L56:L57"/>
    <mergeCell ref="M56:M57"/>
    <mergeCell ref="N56:N57"/>
    <mergeCell ref="O57:P57"/>
    <mergeCell ref="O51:P51"/>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K52:K53"/>
    <mergeCell ref="L52:L53"/>
    <mergeCell ref="M52:M53"/>
    <mergeCell ref="N52:N53"/>
    <mergeCell ref="O53:P53"/>
    <mergeCell ref="M35:N35"/>
    <mergeCell ref="B50:B61"/>
    <mergeCell ref="C50:C51"/>
    <mergeCell ref="D50:D51"/>
    <mergeCell ref="E50:E51"/>
    <mergeCell ref="F50:F51"/>
    <mergeCell ref="G50:G51"/>
    <mergeCell ref="M42:N42"/>
    <mergeCell ref="M43:N43"/>
    <mergeCell ref="M44:N44"/>
    <mergeCell ref="M45:N45"/>
    <mergeCell ref="M46:N46"/>
    <mergeCell ref="M47:N47"/>
    <mergeCell ref="N50:N51"/>
    <mergeCell ref="C54:C55"/>
    <mergeCell ref="D54:D55"/>
    <mergeCell ref="E54:E55"/>
    <mergeCell ref="F54:F55"/>
    <mergeCell ref="G54:G55"/>
    <mergeCell ref="N54:N55"/>
    <mergeCell ref="C58:C59"/>
    <mergeCell ref="D58:D59"/>
    <mergeCell ref="E58:E59"/>
    <mergeCell ref="F58:F59"/>
    <mergeCell ref="B6:B7"/>
    <mergeCell ref="C6:C7"/>
    <mergeCell ref="D6:N6"/>
    <mergeCell ref="M24:N24"/>
    <mergeCell ref="M25:N25"/>
    <mergeCell ref="M26:N26"/>
    <mergeCell ref="M27:N27"/>
    <mergeCell ref="M28:N28"/>
    <mergeCell ref="M29:N29"/>
    <mergeCell ref="M18:N18"/>
    <mergeCell ref="M19:N19"/>
    <mergeCell ref="M20:N20"/>
    <mergeCell ref="M21:N21"/>
    <mergeCell ref="M22:N22"/>
    <mergeCell ref="M23:N23"/>
    <mergeCell ref="O6:P7"/>
    <mergeCell ref="M7:N7"/>
    <mergeCell ref="M8:N8"/>
    <mergeCell ref="O8:P48"/>
    <mergeCell ref="M9:N9"/>
    <mergeCell ref="M10:N10"/>
    <mergeCell ref="M11:N11"/>
    <mergeCell ref="M12:N12"/>
    <mergeCell ref="M13:N13"/>
    <mergeCell ref="M14:N14"/>
    <mergeCell ref="M15:N15"/>
    <mergeCell ref="M16:N16"/>
    <mergeCell ref="M17:N17"/>
    <mergeCell ref="M36:N36"/>
    <mergeCell ref="M37:N37"/>
    <mergeCell ref="M38:N38"/>
    <mergeCell ref="M39:N39"/>
    <mergeCell ref="M40:N40"/>
    <mergeCell ref="M41:N41"/>
    <mergeCell ref="M30:N30"/>
    <mergeCell ref="M31:N31"/>
    <mergeCell ref="M32:N32"/>
    <mergeCell ref="M33:N33"/>
    <mergeCell ref="M34:N34"/>
  </mergeCells>
  <phoneticPr fontId="2"/>
  <pageMargins left="0.59055118110236227" right="0.59055118110236227" top="0.63" bottom="0.76" header="0.51181102362204722" footer="0.5118110236220472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1205"/>
  <sheetViews>
    <sheetView zoomScaleNormal="100" zoomScaleSheetLayoutView="120" workbookViewId="0">
      <pane xSplit="3" ySplit="7" topLeftCell="D8" activePane="bottomRight" state="frozen"/>
      <selection activeCell="L11" sqref="L11"/>
      <selection pane="topRight" activeCell="L11" sqref="L11"/>
      <selection pane="bottomLeft" activeCell="L11" sqref="L11"/>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66</v>
      </c>
    </row>
    <row r="5" spans="2:16" ht="12" thickBot="1"/>
    <row r="6" spans="2:16" ht="14.25" customHeight="1">
      <c r="B6" s="80" t="s">
        <v>12</v>
      </c>
      <c r="C6" s="79" t="s">
        <v>0</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2">COUNTIF(D8:D47,4)</f>
        <v>0</v>
      </c>
      <c r="E52" s="63">
        <f t="shared" si="2"/>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3">COUNTIF(D8:D47,3)</f>
        <v>0</v>
      </c>
      <c r="E54" s="63">
        <f t="shared" si="3"/>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4">COUNTIF(D8:D47,2)</f>
        <v>0</v>
      </c>
      <c r="E56" s="63">
        <f t="shared" si="4"/>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5">COUNTIF(D8:D47,1)</f>
        <v>0</v>
      </c>
      <c r="E58" s="63">
        <f t="shared" si="5"/>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27</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C60:C61"/>
    <mergeCell ref="D60:D61"/>
    <mergeCell ref="E60:E61"/>
    <mergeCell ref="F60:F61"/>
    <mergeCell ref="G60:G61"/>
    <mergeCell ref="H60:H61"/>
    <mergeCell ref="I60:I61"/>
    <mergeCell ref="J60:J61"/>
    <mergeCell ref="H58:H59"/>
    <mergeCell ref="I58:I59"/>
    <mergeCell ref="J58:J59"/>
    <mergeCell ref="G58:G59"/>
    <mergeCell ref="K60:K61"/>
    <mergeCell ref="L60:L61"/>
    <mergeCell ref="M60:M61"/>
    <mergeCell ref="N60:N61"/>
    <mergeCell ref="O60:P60"/>
    <mergeCell ref="O61:P61"/>
    <mergeCell ref="N58:N59"/>
    <mergeCell ref="O59:P59"/>
    <mergeCell ref="K58:K59"/>
    <mergeCell ref="L58:L59"/>
    <mergeCell ref="M58:M59"/>
    <mergeCell ref="O55:P55"/>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6:K57"/>
    <mergeCell ref="L56:L57"/>
    <mergeCell ref="M56:M57"/>
    <mergeCell ref="N56:N57"/>
    <mergeCell ref="O57:P57"/>
    <mergeCell ref="O51:P51"/>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K52:K53"/>
    <mergeCell ref="L52:L53"/>
    <mergeCell ref="M52:M53"/>
    <mergeCell ref="N52:N53"/>
    <mergeCell ref="O53:P53"/>
    <mergeCell ref="M35:N35"/>
    <mergeCell ref="B50:B61"/>
    <mergeCell ref="C50:C51"/>
    <mergeCell ref="D50:D51"/>
    <mergeCell ref="E50:E51"/>
    <mergeCell ref="F50:F51"/>
    <mergeCell ref="G50:G51"/>
    <mergeCell ref="M42:N42"/>
    <mergeCell ref="M43:N43"/>
    <mergeCell ref="M44:N44"/>
    <mergeCell ref="M45:N45"/>
    <mergeCell ref="M46:N46"/>
    <mergeCell ref="M47:N47"/>
    <mergeCell ref="N50:N51"/>
    <mergeCell ref="C54:C55"/>
    <mergeCell ref="D54:D55"/>
    <mergeCell ref="E54:E55"/>
    <mergeCell ref="F54:F55"/>
    <mergeCell ref="G54:G55"/>
    <mergeCell ref="N54:N55"/>
    <mergeCell ref="C58:C59"/>
    <mergeCell ref="D58:D59"/>
    <mergeCell ref="E58:E59"/>
    <mergeCell ref="F58:F59"/>
    <mergeCell ref="B6:B7"/>
    <mergeCell ref="C6:C7"/>
    <mergeCell ref="D6:N6"/>
    <mergeCell ref="M24:N24"/>
    <mergeCell ref="M25:N25"/>
    <mergeCell ref="M26:N26"/>
    <mergeCell ref="M27:N27"/>
    <mergeCell ref="M28:N28"/>
    <mergeCell ref="M29:N29"/>
    <mergeCell ref="M18:N18"/>
    <mergeCell ref="M19:N19"/>
    <mergeCell ref="M20:N20"/>
    <mergeCell ref="M21:N21"/>
    <mergeCell ref="M22:N22"/>
    <mergeCell ref="M23:N23"/>
    <mergeCell ref="O6:P7"/>
    <mergeCell ref="M7:N7"/>
    <mergeCell ref="M8:N8"/>
    <mergeCell ref="O8:P48"/>
    <mergeCell ref="M9:N9"/>
    <mergeCell ref="M10:N10"/>
    <mergeCell ref="M11:N11"/>
    <mergeCell ref="M12:N12"/>
    <mergeCell ref="M13:N13"/>
    <mergeCell ref="M14:N14"/>
    <mergeCell ref="M15:N15"/>
    <mergeCell ref="M16:N16"/>
    <mergeCell ref="M17:N17"/>
    <mergeCell ref="M36:N36"/>
    <mergeCell ref="M37:N37"/>
    <mergeCell ref="M38:N38"/>
    <mergeCell ref="M39:N39"/>
    <mergeCell ref="M40:N40"/>
    <mergeCell ref="M41:N41"/>
    <mergeCell ref="M30:N30"/>
    <mergeCell ref="M31:N31"/>
    <mergeCell ref="M32:N32"/>
    <mergeCell ref="M33:N33"/>
    <mergeCell ref="M34:N34"/>
  </mergeCells>
  <phoneticPr fontId="2"/>
  <pageMargins left="0.59055118110236227" right="0.59055118110236227" top="0.63" bottom="0.76" header="0.51181102362204722" footer="0.51181102362204722"/>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1205"/>
  <sheetViews>
    <sheetView zoomScaleNormal="100" zoomScaleSheetLayoutView="120" workbookViewId="0">
      <pane xSplit="3" ySplit="7" topLeftCell="D8" activePane="bottomRight" state="frozen"/>
      <selection activeCell="L11" sqref="L11"/>
      <selection pane="topRight" activeCell="L11" sqref="L11"/>
      <selection pane="bottomLeft" activeCell="L11" sqref="L11"/>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65</v>
      </c>
    </row>
    <row r="5" spans="2:16" ht="12" thickBot="1"/>
    <row r="6" spans="2:16" ht="14.25" customHeight="1">
      <c r="B6" s="80" t="s">
        <v>12</v>
      </c>
      <c r="C6" s="79" t="s">
        <v>0</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2">COUNTIF(D8:D47,4)</f>
        <v>0</v>
      </c>
      <c r="E52" s="63">
        <f t="shared" si="2"/>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3">COUNTIF(D8:D47,3)</f>
        <v>0</v>
      </c>
      <c r="E54" s="63">
        <f t="shared" si="3"/>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4">COUNTIF(D8:D47,2)</f>
        <v>0</v>
      </c>
      <c r="E56" s="63">
        <f t="shared" si="4"/>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5">COUNTIF(D8:D47,1)</f>
        <v>0</v>
      </c>
      <c r="E58" s="63">
        <f t="shared" si="5"/>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27</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C60:C61"/>
    <mergeCell ref="D60:D61"/>
    <mergeCell ref="E60:E61"/>
    <mergeCell ref="F60:F61"/>
    <mergeCell ref="G60:G61"/>
    <mergeCell ref="H60:H61"/>
    <mergeCell ref="I60:I61"/>
    <mergeCell ref="J60:J61"/>
    <mergeCell ref="H58:H59"/>
    <mergeCell ref="I58:I59"/>
    <mergeCell ref="J58:J59"/>
    <mergeCell ref="G58:G59"/>
    <mergeCell ref="K60:K61"/>
    <mergeCell ref="L60:L61"/>
    <mergeCell ref="M60:M61"/>
    <mergeCell ref="N60:N61"/>
    <mergeCell ref="O60:P60"/>
    <mergeCell ref="O61:P61"/>
    <mergeCell ref="N58:N59"/>
    <mergeCell ref="O59:P59"/>
    <mergeCell ref="K58:K59"/>
    <mergeCell ref="L58:L59"/>
    <mergeCell ref="M58:M59"/>
    <mergeCell ref="O55:P55"/>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6:K57"/>
    <mergeCell ref="L56:L57"/>
    <mergeCell ref="M56:M57"/>
    <mergeCell ref="N56:N57"/>
    <mergeCell ref="O57:P57"/>
    <mergeCell ref="O51:P51"/>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K52:K53"/>
    <mergeCell ref="L52:L53"/>
    <mergeCell ref="M52:M53"/>
    <mergeCell ref="N52:N53"/>
    <mergeCell ref="O53:P53"/>
    <mergeCell ref="M35:N35"/>
    <mergeCell ref="B50:B61"/>
    <mergeCell ref="C50:C51"/>
    <mergeCell ref="D50:D51"/>
    <mergeCell ref="E50:E51"/>
    <mergeCell ref="F50:F51"/>
    <mergeCell ref="G50:G51"/>
    <mergeCell ref="M42:N42"/>
    <mergeCell ref="M43:N43"/>
    <mergeCell ref="M44:N44"/>
    <mergeCell ref="M45:N45"/>
    <mergeCell ref="M46:N46"/>
    <mergeCell ref="M47:N47"/>
    <mergeCell ref="N50:N51"/>
    <mergeCell ref="C54:C55"/>
    <mergeCell ref="D54:D55"/>
    <mergeCell ref="E54:E55"/>
    <mergeCell ref="F54:F55"/>
    <mergeCell ref="G54:G55"/>
    <mergeCell ref="N54:N55"/>
    <mergeCell ref="C58:C59"/>
    <mergeCell ref="D58:D59"/>
    <mergeCell ref="E58:E59"/>
    <mergeCell ref="F58:F59"/>
    <mergeCell ref="B6:B7"/>
    <mergeCell ref="C6:C7"/>
    <mergeCell ref="D6:N6"/>
    <mergeCell ref="M24:N24"/>
    <mergeCell ref="M25:N25"/>
    <mergeCell ref="M26:N26"/>
    <mergeCell ref="M27:N27"/>
    <mergeCell ref="M28:N28"/>
    <mergeCell ref="M29:N29"/>
    <mergeCell ref="M18:N18"/>
    <mergeCell ref="M19:N19"/>
    <mergeCell ref="M20:N20"/>
    <mergeCell ref="M21:N21"/>
    <mergeCell ref="M22:N22"/>
    <mergeCell ref="M23:N23"/>
    <mergeCell ref="O6:P7"/>
    <mergeCell ref="M7:N7"/>
    <mergeCell ref="M8:N8"/>
    <mergeCell ref="O8:P48"/>
    <mergeCell ref="M9:N9"/>
    <mergeCell ref="M10:N10"/>
    <mergeCell ref="M11:N11"/>
    <mergeCell ref="M12:N12"/>
    <mergeCell ref="M13:N13"/>
    <mergeCell ref="M14:N14"/>
    <mergeCell ref="M15:N15"/>
    <mergeCell ref="M16:N16"/>
    <mergeCell ref="M17:N17"/>
    <mergeCell ref="M36:N36"/>
    <mergeCell ref="M37:N37"/>
    <mergeCell ref="M38:N38"/>
    <mergeCell ref="M39:N39"/>
    <mergeCell ref="M40:N40"/>
    <mergeCell ref="M41:N41"/>
    <mergeCell ref="M30:N30"/>
    <mergeCell ref="M31:N31"/>
    <mergeCell ref="M32:N32"/>
    <mergeCell ref="M33:N33"/>
    <mergeCell ref="M34:N34"/>
  </mergeCells>
  <phoneticPr fontId="2"/>
  <pageMargins left="0.59055118110236227" right="0.59055118110236227" top="0.63" bottom="0.76" header="0.51181102362204722" footer="0.5118110236220472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1205"/>
  <sheetViews>
    <sheetView zoomScaleNormal="100" zoomScaleSheetLayoutView="120" workbookViewId="0">
      <pane xSplit="3" ySplit="7" topLeftCell="D8" activePane="bottomRight" state="frozen"/>
      <selection activeCell="L11" sqref="L11"/>
      <selection pane="topRight" activeCell="L11" sqref="L11"/>
      <selection pane="bottomLeft" activeCell="L11" sqref="L11"/>
      <selection pane="bottomRight" activeCell="B3" sqref="B3"/>
    </sheetView>
  </sheetViews>
  <sheetFormatPr defaultRowHeight="11.25"/>
  <cols>
    <col min="1" max="1" width="0.625" style="1" customWidth="1"/>
    <col min="2" max="2" width="5.375" style="1" customWidth="1"/>
    <col min="3" max="3" width="10.125" style="1" customWidth="1"/>
    <col min="4" max="9" width="5.625" style="1" customWidth="1"/>
    <col min="10" max="10" width="7.625" style="1" customWidth="1"/>
    <col min="11" max="11" width="9.25" style="1" customWidth="1"/>
    <col min="12" max="12" width="6.625" style="1" customWidth="1"/>
    <col min="13" max="13" width="3.125" style="1" bestFit="1" customWidth="1"/>
    <col min="14" max="14" width="8.75" style="1" customWidth="1"/>
    <col min="15" max="15" width="1.5" style="1" customWidth="1"/>
    <col min="16" max="16" width="5.25" style="1" customWidth="1"/>
    <col min="17" max="58" width="9" style="15"/>
    <col min="59" max="16384" width="9" style="1"/>
  </cols>
  <sheetData>
    <row r="2" spans="2:16" ht="18" customHeight="1"/>
    <row r="3" spans="2:16" ht="12.75">
      <c r="B3" s="8" t="s">
        <v>68</v>
      </c>
      <c r="K3" s="18" t="s">
        <v>65</v>
      </c>
    </row>
    <row r="5" spans="2:16" ht="12" thickBot="1"/>
    <row r="6" spans="2:16" ht="14.25" customHeight="1">
      <c r="B6" s="80" t="s">
        <v>12</v>
      </c>
      <c r="C6" s="79" t="s">
        <v>0</v>
      </c>
      <c r="D6" s="79" t="s">
        <v>1</v>
      </c>
      <c r="E6" s="79"/>
      <c r="F6" s="79"/>
      <c r="G6" s="79"/>
      <c r="H6" s="79"/>
      <c r="I6" s="79"/>
      <c r="J6" s="79"/>
      <c r="K6" s="79"/>
      <c r="L6" s="79"/>
      <c r="M6" s="79"/>
      <c r="N6" s="79"/>
      <c r="O6" s="75" t="s">
        <v>11</v>
      </c>
      <c r="P6" s="76"/>
    </row>
    <row r="7" spans="2:16" ht="36" customHeight="1">
      <c r="B7" s="81"/>
      <c r="C7" s="71"/>
      <c r="D7" s="4" t="s">
        <v>2</v>
      </c>
      <c r="E7" s="4" t="s">
        <v>3</v>
      </c>
      <c r="F7" s="4" t="s">
        <v>4</v>
      </c>
      <c r="G7" s="4" t="s">
        <v>5</v>
      </c>
      <c r="H7" s="4" t="s">
        <v>6</v>
      </c>
      <c r="I7" s="4" t="s">
        <v>7</v>
      </c>
      <c r="J7" s="4" t="s">
        <v>8</v>
      </c>
      <c r="K7" s="4" t="s">
        <v>9</v>
      </c>
      <c r="L7" s="38" t="s">
        <v>61</v>
      </c>
      <c r="M7" s="82" t="s">
        <v>10</v>
      </c>
      <c r="N7" s="83"/>
      <c r="O7" s="77"/>
      <c r="P7" s="78"/>
    </row>
    <row r="8" spans="2:16" ht="13.5">
      <c r="B8" s="9">
        <v>1</v>
      </c>
      <c r="C8" s="6"/>
      <c r="D8" s="7"/>
      <c r="E8" s="7"/>
      <c r="F8" s="7"/>
      <c r="G8" s="7"/>
      <c r="H8" s="7"/>
      <c r="I8" s="7"/>
      <c r="J8" s="7"/>
      <c r="K8" s="7"/>
      <c r="L8" s="7"/>
      <c r="M8" s="46">
        <f t="shared" ref="M8:M47" si="0">SUM(D8:L8)</f>
        <v>0</v>
      </c>
      <c r="N8" s="47"/>
      <c r="O8" s="51"/>
      <c r="P8" s="52"/>
    </row>
    <row r="9" spans="2:16" ht="13.5">
      <c r="B9" s="9">
        <v>2</v>
      </c>
      <c r="C9" s="6"/>
      <c r="D9" s="7"/>
      <c r="E9" s="7"/>
      <c r="F9" s="7"/>
      <c r="G9" s="7"/>
      <c r="H9" s="7"/>
      <c r="I9" s="7"/>
      <c r="J9" s="7"/>
      <c r="K9" s="7"/>
      <c r="L9" s="7"/>
      <c r="M9" s="48">
        <f t="shared" si="0"/>
        <v>0</v>
      </c>
      <c r="N9" s="49"/>
      <c r="O9" s="53"/>
      <c r="P9" s="54"/>
    </row>
    <row r="10" spans="2:16" ht="13.5">
      <c r="B10" s="9">
        <v>3</v>
      </c>
      <c r="C10" s="6"/>
      <c r="D10" s="7"/>
      <c r="E10" s="7"/>
      <c r="F10" s="7"/>
      <c r="G10" s="7"/>
      <c r="H10" s="7"/>
      <c r="I10" s="7"/>
      <c r="J10" s="7"/>
      <c r="K10" s="7"/>
      <c r="L10" s="7"/>
      <c r="M10" s="48">
        <f t="shared" si="0"/>
        <v>0</v>
      </c>
      <c r="N10" s="49"/>
      <c r="O10" s="53"/>
      <c r="P10" s="54"/>
    </row>
    <row r="11" spans="2:16" ht="13.5">
      <c r="B11" s="9">
        <v>4</v>
      </c>
      <c r="C11" s="6"/>
      <c r="D11" s="7"/>
      <c r="E11" s="7"/>
      <c r="F11" s="7"/>
      <c r="G11" s="7"/>
      <c r="H11" s="7"/>
      <c r="I11" s="7"/>
      <c r="J11" s="7"/>
      <c r="K11" s="7"/>
      <c r="L11" s="7"/>
      <c r="M11" s="48">
        <f t="shared" si="0"/>
        <v>0</v>
      </c>
      <c r="N11" s="49"/>
      <c r="O11" s="53"/>
      <c r="P11" s="54"/>
    </row>
    <row r="12" spans="2:16" ht="13.5">
      <c r="B12" s="9">
        <v>5</v>
      </c>
      <c r="C12" s="6"/>
      <c r="D12" s="7"/>
      <c r="E12" s="7"/>
      <c r="F12" s="7"/>
      <c r="G12" s="7"/>
      <c r="H12" s="7"/>
      <c r="I12" s="7"/>
      <c r="J12" s="7"/>
      <c r="K12" s="7"/>
      <c r="L12" s="7"/>
      <c r="M12" s="48">
        <f t="shared" si="0"/>
        <v>0</v>
      </c>
      <c r="N12" s="49"/>
      <c r="O12" s="53"/>
      <c r="P12" s="54"/>
    </row>
    <row r="13" spans="2:16" ht="13.5">
      <c r="B13" s="9">
        <v>6</v>
      </c>
      <c r="C13" s="6"/>
      <c r="D13" s="7"/>
      <c r="E13" s="7"/>
      <c r="F13" s="7"/>
      <c r="G13" s="7"/>
      <c r="H13" s="7"/>
      <c r="I13" s="7"/>
      <c r="J13" s="7"/>
      <c r="K13" s="7"/>
      <c r="L13" s="7"/>
      <c r="M13" s="48">
        <f t="shared" si="0"/>
        <v>0</v>
      </c>
      <c r="N13" s="49"/>
      <c r="O13" s="53"/>
      <c r="P13" s="54"/>
    </row>
    <row r="14" spans="2:16" ht="13.5">
      <c r="B14" s="9">
        <v>7</v>
      </c>
      <c r="C14" s="6"/>
      <c r="D14" s="7"/>
      <c r="E14" s="7"/>
      <c r="F14" s="7"/>
      <c r="G14" s="7"/>
      <c r="H14" s="7"/>
      <c r="I14" s="7"/>
      <c r="J14" s="7"/>
      <c r="K14" s="7"/>
      <c r="L14" s="7"/>
      <c r="M14" s="48">
        <f t="shared" si="0"/>
        <v>0</v>
      </c>
      <c r="N14" s="49"/>
      <c r="O14" s="53"/>
      <c r="P14" s="54"/>
    </row>
    <row r="15" spans="2:16" ht="13.5">
      <c r="B15" s="9">
        <v>8</v>
      </c>
      <c r="C15" s="6"/>
      <c r="D15" s="7"/>
      <c r="E15" s="7"/>
      <c r="F15" s="7"/>
      <c r="G15" s="7"/>
      <c r="H15" s="7"/>
      <c r="I15" s="7"/>
      <c r="J15" s="7"/>
      <c r="K15" s="7"/>
      <c r="L15" s="7"/>
      <c r="M15" s="48">
        <f t="shared" si="0"/>
        <v>0</v>
      </c>
      <c r="N15" s="49"/>
      <c r="O15" s="53"/>
      <c r="P15" s="54"/>
    </row>
    <row r="16" spans="2:16" ht="13.5">
      <c r="B16" s="9">
        <v>9</v>
      </c>
      <c r="C16" s="6"/>
      <c r="D16" s="7"/>
      <c r="E16" s="7"/>
      <c r="F16" s="7"/>
      <c r="G16" s="7"/>
      <c r="H16" s="7"/>
      <c r="I16" s="7"/>
      <c r="J16" s="7"/>
      <c r="K16" s="7"/>
      <c r="L16" s="7"/>
      <c r="M16" s="48">
        <f t="shared" si="0"/>
        <v>0</v>
      </c>
      <c r="N16" s="49"/>
      <c r="O16" s="53"/>
      <c r="P16" s="54"/>
    </row>
    <row r="17" spans="2:16" ht="13.5">
      <c r="B17" s="9">
        <v>10</v>
      </c>
      <c r="C17" s="6"/>
      <c r="D17" s="7"/>
      <c r="E17" s="7"/>
      <c r="F17" s="7"/>
      <c r="G17" s="7"/>
      <c r="H17" s="7"/>
      <c r="I17" s="7"/>
      <c r="J17" s="7"/>
      <c r="K17" s="7"/>
      <c r="L17" s="7"/>
      <c r="M17" s="48">
        <f t="shared" si="0"/>
        <v>0</v>
      </c>
      <c r="N17" s="49"/>
      <c r="O17" s="53"/>
      <c r="P17" s="54"/>
    </row>
    <row r="18" spans="2:16" ht="13.5">
      <c r="B18" s="9">
        <v>11</v>
      </c>
      <c r="C18" s="6"/>
      <c r="D18" s="7"/>
      <c r="E18" s="7"/>
      <c r="F18" s="7"/>
      <c r="G18" s="7"/>
      <c r="H18" s="7"/>
      <c r="I18" s="7"/>
      <c r="J18" s="7"/>
      <c r="K18" s="7"/>
      <c r="L18" s="7"/>
      <c r="M18" s="48">
        <f t="shared" si="0"/>
        <v>0</v>
      </c>
      <c r="N18" s="49"/>
      <c r="O18" s="53"/>
      <c r="P18" s="54"/>
    </row>
    <row r="19" spans="2:16" ht="13.5">
      <c r="B19" s="9">
        <v>12</v>
      </c>
      <c r="C19" s="6"/>
      <c r="D19" s="7"/>
      <c r="E19" s="7"/>
      <c r="F19" s="7"/>
      <c r="G19" s="7"/>
      <c r="H19" s="7"/>
      <c r="I19" s="7"/>
      <c r="J19" s="7"/>
      <c r="K19" s="7"/>
      <c r="L19" s="7"/>
      <c r="M19" s="48">
        <f t="shared" si="0"/>
        <v>0</v>
      </c>
      <c r="N19" s="49"/>
      <c r="O19" s="53"/>
      <c r="P19" s="54"/>
    </row>
    <row r="20" spans="2:16" ht="13.5">
      <c r="B20" s="9">
        <v>13</v>
      </c>
      <c r="C20" s="6"/>
      <c r="D20" s="7"/>
      <c r="E20" s="7"/>
      <c r="F20" s="7"/>
      <c r="G20" s="7"/>
      <c r="H20" s="7"/>
      <c r="I20" s="7"/>
      <c r="J20" s="7"/>
      <c r="K20" s="7"/>
      <c r="L20" s="7"/>
      <c r="M20" s="48">
        <f t="shared" si="0"/>
        <v>0</v>
      </c>
      <c r="N20" s="49"/>
      <c r="O20" s="53"/>
      <c r="P20" s="54"/>
    </row>
    <row r="21" spans="2:16" ht="13.5">
      <c r="B21" s="9">
        <v>14</v>
      </c>
      <c r="C21" s="6"/>
      <c r="D21" s="7"/>
      <c r="E21" s="7"/>
      <c r="F21" s="7"/>
      <c r="G21" s="7"/>
      <c r="H21" s="7"/>
      <c r="I21" s="7"/>
      <c r="J21" s="7"/>
      <c r="K21" s="7"/>
      <c r="L21" s="7"/>
      <c r="M21" s="48">
        <f t="shared" si="0"/>
        <v>0</v>
      </c>
      <c r="N21" s="49"/>
      <c r="O21" s="53"/>
      <c r="P21" s="54"/>
    </row>
    <row r="22" spans="2:16" ht="13.5">
      <c r="B22" s="9">
        <v>15</v>
      </c>
      <c r="C22" s="6"/>
      <c r="D22" s="7"/>
      <c r="E22" s="7"/>
      <c r="F22" s="7"/>
      <c r="G22" s="7"/>
      <c r="H22" s="7"/>
      <c r="I22" s="7"/>
      <c r="J22" s="7"/>
      <c r="K22" s="7"/>
      <c r="L22" s="7"/>
      <c r="M22" s="48">
        <f t="shared" si="0"/>
        <v>0</v>
      </c>
      <c r="N22" s="49"/>
      <c r="O22" s="53"/>
      <c r="P22" s="54"/>
    </row>
    <row r="23" spans="2:16" ht="13.5">
      <c r="B23" s="9">
        <v>16</v>
      </c>
      <c r="C23" s="6"/>
      <c r="D23" s="7"/>
      <c r="E23" s="7"/>
      <c r="F23" s="7"/>
      <c r="G23" s="7"/>
      <c r="H23" s="7"/>
      <c r="I23" s="7"/>
      <c r="J23" s="7"/>
      <c r="K23" s="7"/>
      <c r="L23" s="7"/>
      <c r="M23" s="48">
        <f t="shared" si="0"/>
        <v>0</v>
      </c>
      <c r="N23" s="49"/>
      <c r="O23" s="53"/>
      <c r="P23" s="54"/>
    </row>
    <row r="24" spans="2:16" ht="13.5">
      <c r="B24" s="9">
        <v>17</v>
      </c>
      <c r="C24" s="6"/>
      <c r="D24" s="7"/>
      <c r="E24" s="7"/>
      <c r="F24" s="7"/>
      <c r="G24" s="7"/>
      <c r="H24" s="7"/>
      <c r="I24" s="7"/>
      <c r="J24" s="7"/>
      <c r="K24" s="7"/>
      <c r="L24" s="7"/>
      <c r="M24" s="48">
        <f t="shared" si="0"/>
        <v>0</v>
      </c>
      <c r="N24" s="49"/>
      <c r="O24" s="53"/>
      <c r="P24" s="54"/>
    </row>
    <row r="25" spans="2:16" ht="13.5">
      <c r="B25" s="9">
        <v>18</v>
      </c>
      <c r="C25" s="6"/>
      <c r="D25" s="7"/>
      <c r="E25" s="7"/>
      <c r="F25" s="7"/>
      <c r="G25" s="7"/>
      <c r="H25" s="7"/>
      <c r="I25" s="7"/>
      <c r="J25" s="7"/>
      <c r="K25" s="7"/>
      <c r="L25" s="7"/>
      <c r="M25" s="48">
        <f t="shared" si="0"/>
        <v>0</v>
      </c>
      <c r="N25" s="49"/>
      <c r="O25" s="53"/>
      <c r="P25" s="54"/>
    </row>
    <row r="26" spans="2:16" ht="13.5">
      <c r="B26" s="9">
        <v>19</v>
      </c>
      <c r="C26" s="6"/>
      <c r="D26" s="7"/>
      <c r="E26" s="7"/>
      <c r="F26" s="7"/>
      <c r="G26" s="7"/>
      <c r="H26" s="7"/>
      <c r="I26" s="7"/>
      <c r="J26" s="7"/>
      <c r="K26" s="7"/>
      <c r="L26" s="7"/>
      <c r="M26" s="48">
        <f t="shared" si="0"/>
        <v>0</v>
      </c>
      <c r="N26" s="49"/>
      <c r="O26" s="53"/>
      <c r="P26" s="54"/>
    </row>
    <row r="27" spans="2:16" ht="13.5">
      <c r="B27" s="9">
        <v>20</v>
      </c>
      <c r="C27" s="6"/>
      <c r="D27" s="7"/>
      <c r="E27" s="7"/>
      <c r="F27" s="7"/>
      <c r="G27" s="7"/>
      <c r="H27" s="7"/>
      <c r="I27" s="7"/>
      <c r="J27" s="7"/>
      <c r="K27" s="7"/>
      <c r="L27" s="7"/>
      <c r="M27" s="48">
        <f t="shared" si="0"/>
        <v>0</v>
      </c>
      <c r="N27" s="49"/>
      <c r="O27" s="53"/>
      <c r="P27" s="54"/>
    </row>
    <row r="28" spans="2:16" ht="13.5">
      <c r="B28" s="9">
        <v>21</v>
      </c>
      <c r="C28" s="6"/>
      <c r="D28" s="7"/>
      <c r="E28" s="7"/>
      <c r="F28" s="7"/>
      <c r="G28" s="7"/>
      <c r="H28" s="7"/>
      <c r="I28" s="7"/>
      <c r="J28" s="7"/>
      <c r="K28" s="7"/>
      <c r="L28" s="7"/>
      <c r="M28" s="48">
        <f t="shared" si="0"/>
        <v>0</v>
      </c>
      <c r="N28" s="49"/>
      <c r="O28" s="53"/>
      <c r="P28" s="54"/>
    </row>
    <row r="29" spans="2:16" ht="13.5">
      <c r="B29" s="9">
        <v>22</v>
      </c>
      <c r="C29" s="6"/>
      <c r="D29" s="7"/>
      <c r="E29" s="7"/>
      <c r="F29" s="7"/>
      <c r="G29" s="7"/>
      <c r="H29" s="7"/>
      <c r="I29" s="7"/>
      <c r="J29" s="7"/>
      <c r="K29" s="7"/>
      <c r="L29" s="7"/>
      <c r="M29" s="48">
        <f t="shared" si="0"/>
        <v>0</v>
      </c>
      <c r="N29" s="49"/>
      <c r="O29" s="53"/>
      <c r="P29" s="54"/>
    </row>
    <row r="30" spans="2:16" ht="13.5">
      <c r="B30" s="9">
        <v>23</v>
      </c>
      <c r="C30" s="6"/>
      <c r="D30" s="7"/>
      <c r="E30" s="7"/>
      <c r="F30" s="7"/>
      <c r="G30" s="7"/>
      <c r="H30" s="7"/>
      <c r="I30" s="7"/>
      <c r="J30" s="7"/>
      <c r="K30" s="7"/>
      <c r="L30" s="7"/>
      <c r="M30" s="48">
        <f t="shared" si="0"/>
        <v>0</v>
      </c>
      <c r="N30" s="49"/>
      <c r="O30" s="53"/>
      <c r="P30" s="54"/>
    </row>
    <row r="31" spans="2:16" ht="13.5">
      <c r="B31" s="9">
        <v>24</v>
      </c>
      <c r="C31" s="6"/>
      <c r="D31" s="7"/>
      <c r="E31" s="7"/>
      <c r="F31" s="7"/>
      <c r="G31" s="7"/>
      <c r="H31" s="7"/>
      <c r="I31" s="7"/>
      <c r="J31" s="7"/>
      <c r="K31" s="7"/>
      <c r="L31" s="7"/>
      <c r="M31" s="48">
        <f t="shared" si="0"/>
        <v>0</v>
      </c>
      <c r="N31" s="49"/>
      <c r="O31" s="53"/>
      <c r="P31" s="54"/>
    </row>
    <row r="32" spans="2:16" ht="13.5">
      <c r="B32" s="9">
        <v>25</v>
      </c>
      <c r="C32" s="6"/>
      <c r="D32" s="7"/>
      <c r="E32" s="7"/>
      <c r="F32" s="7"/>
      <c r="G32" s="7"/>
      <c r="H32" s="7"/>
      <c r="I32" s="7"/>
      <c r="J32" s="7"/>
      <c r="K32" s="7"/>
      <c r="L32" s="7"/>
      <c r="M32" s="48">
        <f t="shared" si="0"/>
        <v>0</v>
      </c>
      <c r="N32" s="49"/>
      <c r="O32" s="53"/>
      <c r="P32" s="54"/>
    </row>
    <row r="33" spans="2:16" ht="13.5">
      <c r="B33" s="9">
        <v>26</v>
      </c>
      <c r="C33" s="6"/>
      <c r="D33" s="7"/>
      <c r="E33" s="7"/>
      <c r="F33" s="7"/>
      <c r="G33" s="7"/>
      <c r="H33" s="7"/>
      <c r="I33" s="7"/>
      <c r="J33" s="7"/>
      <c r="K33" s="7"/>
      <c r="L33" s="7"/>
      <c r="M33" s="48">
        <f t="shared" si="0"/>
        <v>0</v>
      </c>
      <c r="N33" s="49"/>
      <c r="O33" s="53"/>
      <c r="P33" s="54"/>
    </row>
    <row r="34" spans="2:16" ht="13.5">
      <c r="B34" s="9">
        <v>27</v>
      </c>
      <c r="C34" s="6"/>
      <c r="D34" s="7"/>
      <c r="E34" s="7"/>
      <c r="F34" s="7"/>
      <c r="G34" s="7"/>
      <c r="H34" s="7"/>
      <c r="I34" s="7"/>
      <c r="J34" s="7"/>
      <c r="K34" s="7"/>
      <c r="L34" s="7"/>
      <c r="M34" s="48">
        <f t="shared" si="0"/>
        <v>0</v>
      </c>
      <c r="N34" s="49"/>
      <c r="O34" s="53"/>
      <c r="P34" s="54"/>
    </row>
    <row r="35" spans="2:16" ht="13.5">
      <c r="B35" s="9">
        <v>28</v>
      </c>
      <c r="C35" s="6"/>
      <c r="D35" s="7"/>
      <c r="E35" s="7"/>
      <c r="F35" s="7"/>
      <c r="G35" s="7"/>
      <c r="H35" s="7"/>
      <c r="I35" s="7"/>
      <c r="J35" s="7"/>
      <c r="K35" s="7"/>
      <c r="L35" s="7"/>
      <c r="M35" s="48">
        <f t="shared" si="0"/>
        <v>0</v>
      </c>
      <c r="N35" s="49"/>
      <c r="O35" s="53"/>
      <c r="P35" s="54"/>
    </row>
    <row r="36" spans="2:16" ht="13.5">
      <c r="B36" s="9">
        <v>29</v>
      </c>
      <c r="C36" s="6"/>
      <c r="D36" s="7"/>
      <c r="E36" s="7"/>
      <c r="F36" s="7"/>
      <c r="G36" s="7"/>
      <c r="H36" s="7"/>
      <c r="I36" s="7"/>
      <c r="J36" s="7"/>
      <c r="K36" s="7"/>
      <c r="L36" s="7"/>
      <c r="M36" s="48">
        <f t="shared" si="0"/>
        <v>0</v>
      </c>
      <c r="N36" s="49"/>
      <c r="O36" s="53"/>
      <c r="P36" s="54"/>
    </row>
    <row r="37" spans="2:16" ht="13.5">
      <c r="B37" s="9">
        <v>30</v>
      </c>
      <c r="C37" s="6"/>
      <c r="D37" s="7"/>
      <c r="E37" s="7"/>
      <c r="F37" s="7"/>
      <c r="G37" s="7"/>
      <c r="H37" s="7"/>
      <c r="I37" s="7"/>
      <c r="J37" s="7"/>
      <c r="K37" s="7"/>
      <c r="L37" s="7"/>
      <c r="M37" s="48">
        <f t="shared" si="0"/>
        <v>0</v>
      </c>
      <c r="N37" s="49"/>
      <c r="O37" s="53"/>
      <c r="P37" s="54"/>
    </row>
    <row r="38" spans="2:16" ht="13.5">
      <c r="B38" s="9">
        <v>31</v>
      </c>
      <c r="C38" s="6"/>
      <c r="D38" s="7"/>
      <c r="E38" s="7"/>
      <c r="F38" s="7"/>
      <c r="G38" s="7"/>
      <c r="H38" s="7"/>
      <c r="I38" s="7"/>
      <c r="J38" s="7"/>
      <c r="K38" s="7"/>
      <c r="L38" s="7"/>
      <c r="M38" s="48">
        <f t="shared" si="0"/>
        <v>0</v>
      </c>
      <c r="N38" s="49"/>
      <c r="O38" s="53"/>
      <c r="P38" s="54"/>
    </row>
    <row r="39" spans="2:16" ht="13.5">
      <c r="B39" s="9">
        <v>32</v>
      </c>
      <c r="C39" s="6"/>
      <c r="D39" s="7"/>
      <c r="E39" s="7"/>
      <c r="F39" s="7"/>
      <c r="G39" s="7"/>
      <c r="H39" s="7"/>
      <c r="I39" s="7"/>
      <c r="J39" s="7"/>
      <c r="K39" s="7"/>
      <c r="L39" s="7"/>
      <c r="M39" s="48">
        <f t="shared" si="0"/>
        <v>0</v>
      </c>
      <c r="N39" s="49"/>
      <c r="O39" s="53"/>
      <c r="P39" s="54"/>
    </row>
    <row r="40" spans="2:16" ht="13.5">
      <c r="B40" s="9">
        <v>33</v>
      </c>
      <c r="C40" s="6"/>
      <c r="D40" s="7"/>
      <c r="E40" s="7"/>
      <c r="F40" s="7"/>
      <c r="G40" s="7"/>
      <c r="H40" s="7"/>
      <c r="I40" s="7"/>
      <c r="J40" s="7"/>
      <c r="K40" s="7"/>
      <c r="L40" s="7"/>
      <c r="M40" s="48">
        <f t="shared" si="0"/>
        <v>0</v>
      </c>
      <c r="N40" s="49"/>
      <c r="O40" s="53"/>
      <c r="P40" s="54"/>
    </row>
    <row r="41" spans="2:16" ht="13.5">
      <c r="B41" s="9">
        <v>34</v>
      </c>
      <c r="C41" s="6"/>
      <c r="D41" s="7"/>
      <c r="E41" s="7"/>
      <c r="F41" s="7"/>
      <c r="G41" s="7"/>
      <c r="H41" s="7"/>
      <c r="I41" s="7"/>
      <c r="J41" s="7"/>
      <c r="K41" s="7"/>
      <c r="L41" s="7"/>
      <c r="M41" s="48">
        <f t="shared" si="0"/>
        <v>0</v>
      </c>
      <c r="N41" s="49"/>
      <c r="O41" s="53"/>
      <c r="P41" s="54"/>
    </row>
    <row r="42" spans="2:16" ht="13.5">
      <c r="B42" s="9">
        <v>35</v>
      </c>
      <c r="C42" s="6"/>
      <c r="D42" s="7"/>
      <c r="E42" s="7"/>
      <c r="F42" s="7"/>
      <c r="G42" s="7"/>
      <c r="H42" s="7"/>
      <c r="I42" s="7"/>
      <c r="J42" s="7"/>
      <c r="K42" s="7"/>
      <c r="L42" s="7"/>
      <c r="M42" s="48">
        <f t="shared" si="0"/>
        <v>0</v>
      </c>
      <c r="N42" s="49"/>
      <c r="O42" s="53"/>
      <c r="P42" s="54"/>
    </row>
    <row r="43" spans="2:16" ht="13.5">
      <c r="B43" s="9">
        <v>36</v>
      </c>
      <c r="C43" s="6"/>
      <c r="D43" s="7"/>
      <c r="E43" s="7"/>
      <c r="F43" s="7"/>
      <c r="G43" s="7"/>
      <c r="H43" s="7"/>
      <c r="I43" s="7"/>
      <c r="J43" s="7"/>
      <c r="K43" s="7"/>
      <c r="L43" s="7"/>
      <c r="M43" s="48">
        <f t="shared" si="0"/>
        <v>0</v>
      </c>
      <c r="N43" s="49"/>
      <c r="O43" s="53"/>
      <c r="P43" s="54"/>
    </row>
    <row r="44" spans="2:16" ht="13.5">
      <c r="B44" s="9">
        <v>37</v>
      </c>
      <c r="C44" s="6"/>
      <c r="D44" s="7"/>
      <c r="E44" s="7"/>
      <c r="F44" s="7"/>
      <c r="G44" s="7"/>
      <c r="H44" s="7"/>
      <c r="I44" s="7"/>
      <c r="J44" s="7"/>
      <c r="K44" s="7"/>
      <c r="L44" s="7"/>
      <c r="M44" s="48">
        <f t="shared" si="0"/>
        <v>0</v>
      </c>
      <c r="N44" s="49"/>
      <c r="O44" s="53"/>
      <c r="P44" s="54"/>
    </row>
    <row r="45" spans="2:16" ht="13.5">
      <c r="B45" s="9">
        <v>38</v>
      </c>
      <c r="C45" s="6"/>
      <c r="D45" s="7"/>
      <c r="E45" s="7"/>
      <c r="F45" s="7"/>
      <c r="G45" s="7"/>
      <c r="H45" s="7"/>
      <c r="I45" s="7"/>
      <c r="J45" s="7"/>
      <c r="K45" s="7"/>
      <c r="L45" s="7"/>
      <c r="M45" s="48">
        <f t="shared" si="0"/>
        <v>0</v>
      </c>
      <c r="N45" s="49"/>
      <c r="O45" s="53"/>
      <c r="P45" s="54"/>
    </row>
    <row r="46" spans="2:16" ht="13.5">
      <c r="B46" s="9">
        <v>39</v>
      </c>
      <c r="C46" s="6"/>
      <c r="D46" s="7"/>
      <c r="E46" s="7"/>
      <c r="F46" s="7"/>
      <c r="G46" s="7"/>
      <c r="H46" s="7"/>
      <c r="I46" s="7"/>
      <c r="J46" s="7"/>
      <c r="K46" s="7"/>
      <c r="L46" s="7"/>
      <c r="M46" s="48">
        <f t="shared" si="0"/>
        <v>0</v>
      </c>
      <c r="N46" s="49"/>
      <c r="O46" s="53"/>
      <c r="P46" s="54"/>
    </row>
    <row r="47" spans="2:16" ht="13.5">
      <c r="B47" s="9">
        <v>40</v>
      </c>
      <c r="C47" s="6"/>
      <c r="D47" s="7"/>
      <c r="E47" s="7"/>
      <c r="F47" s="7"/>
      <c r="G47" s="7"/>
      <c r="H47" s="7"/>
      <c r="I47" s="7"/>
      <c r="J47" s="7"/>
      <c r="K47" s="7"/>
      <c r="L47" s="7"/>
      <c r="M47" s="48">
        <f t="shared" si="0"/>
        <v>0</v>
      </c>
      <c r="N47" s="49"/>
      <c r="O47" s="53"/>
      <c r="P47" s="54"/>
    </row>
    <row r="48" spans="2:16">
      <c r="B48" s="10" t="s">
        <v>13</v>
      </c>
      <c r="C48" s="2"/>
      <c r="D48" s="2"/>
      <c r="E48" s="2"/>
      <c r="F48" s="2"/>
      <c r="G48" s="2"/>
      <c r="H48" s="2"/>
      <c r="I48" s="2"/>
      <c r="J48" s="2"/>
      <c r="K48" s="2"/>
      <c r="L48" s="2"/>
      <c r="M48" s="36" t="s">
        <v>14</v>
      </c>
      <c r="N48" s="37">
        <f>SUM(M8:N47)</f>
        <v>0</v>
      </c>
      <c r="O48" s="55"/>
      <c r="P48" s="56"/>
    </row>
    <row r="49" spans="2:16" ht="2.25" customHeight="1">
      <c r="B49" s="13"/>
      <c r="C49" s="12"/>
      <c r="D49" s="12"/>
      <c r="E49" s="12"/>
      <c r="F49" s="12"/>
      <c r="G49" s="12"/>
      <c r="H49" s="12"/>
      <c r="I49" s="12"/>
      <c r="J49" s="12"/>
      <c r="K49" s="12"/>
      <c r="L49" s="12"/>
      <c r="M49" s="12"/>
      <c r="N49" s="12"/>
      <c r="O49" s="12"/>
      <c r="P49" s="14"/>
    </row>
    <row r="50" spans="2:16" ht="10.5" customHeight="1">
      <c r="B50" s="68" t="s">
        <v>23</v>
      </c>
      <c r="C50" s="66" t="s">
        <v>17</v>
      </c>
      <c r="D50" s="65">
        <f t="shared" ref="D50:L50" si="1">COUNTIF(D8:D47,5)</f>
        <v>0</v>
      </c>
      <c r="E50" s="65">
        <f t="shared" si="1"/>
        <v>0</v>
      </c>
      <c r="F50" s="65">
        <f t="shared" si="1"/>
        <v>0</v>
      </c>
      <c r="G50" s="65">
        <f t="shared" si="1"/>
        <v>0</v>
      </c>
      <c r="H50" s="65">
        <f t="shared" si="1"/>
        <v>0</v>
      </c>
      <c r="I50" s="65">
        <f t="shared" si="1"/>
        <v>0</v>
      </c>
      <c r="J50" s="65">
        <f t="shared" si="1"/>
        <v>0</v>
      </c>
      <c r="K50" s="65">
        <f t="shared" si="1"/>
        <v>0</v>
      </c>
      <c r="L50" s="65">
        <f t="shared" si="1"/>
        <v>0</v>
      </c>
      <c r="M50" s="60" t="s">
        <v>15</v>
      </c>
      <c r="N50" s="59">
        <f>SUM(D50:L51)</f>
        <v>0</v>
      </c>
      <c r="O50" s="30" t="s">
        <v>55</v>
      </c>
      <c r="P50" s="3"/>
    </row>
    <row r="51" spans="2:16" ht="10.5" customHeight="1">
      <c r="B51" s="69"/>
      <c r="C51" s="67"/>
      <c r="D51" s="63"/>
      <c r="E51" s="63"/>
      <c r="F51" s="63"/>
      <c r="G51" s="63"/>
      <c r="H51" s="63"/>
      <c r="I51" s="63"/>
      <c r="J51" s="63"/>
      <c r="K51" s="63"/>
      <c r="L51" s="63"/>
      <c r="M51" s="61"/>
      <c r="N51" s="58"/>
      <c r="O51" s="42">
        <f>N50*5</f>
        <v>0</v>
      </c>
      <c r="P51" s="50"/>
    </row>
    <row r="52" spans="2:16" ht="10.5" customHeight="1">
      <c r="B52" s="69"/>
      <c r="C52" s="67" t="s">
        <v>18</v>
      </c>
      <c r="D52" s="63">
        <f t="shared" ref="D52:L52" si="2">COUNTIF(D8:D47,4)</f>
        <v>0</v>
      </c>
      <c r="E52" s="63">
        <f t="shared" si="2"/>
        <v>0</v>
      </c>
      <c r="F52" s="63">
        <f t="shared" si="2"/>
        <v>0</v>
      </c>
      <c r="G52" s="63">
        <f t="shared" si="2"/>
        <v>0</v>
      </c>
      <c r="H52" s="63">
        <f t="shared" si="2"/>
        <v>0</v>
      </c>
      <c r="I52" s="63">
        <f t="shared" si="2"/>
        <v>0</v>
      </c>
      <c r="J52" s="63">
        <f t="shared" si="2"/>
        <v>0</v>
      </c>
      <c r="K52" s="63">
        <f t="shared" si="2"/>
        <v>0</v>
      </c>
      <c r="L52" s="63">
        <f t="shared" si="2"/>
        <v>0</v>
      </c>
      <c r="M52" s="62" t="s">
        <v>16</v>
      </c>
      <c r="N52" s="57">
        <f>SUM(D52:L53)</f>
        <v>0</v>
      </c>
      <c r="O52" s="31" t="s">
        <v>56</v>
      </c>
      <c r="P52" s="5"/>
    </row>
    <row r="53" spans="2:16" ht="10.5" customHeight="1">
      <c r="B53" s="69"/>
      <c r="C53" s="67"/>
      <c r="D53" s="63"/>
      <c r="E53" s="63"/>
      <c r="F53" s="63"/>
      <c r="G53" s="63"/>
      <c r="H53" s="63"/>
      <c r="I53" s="63"/>
      <c r="J53" s="63"/>
      <c r="K53" s="63"/>
      <c r="L53" s="63"/>
      <c r="M53" s="61"/>
      <c r="N53" s="58"/>
      <c r="O53" s="42">
        <f>N52*4</f>
        <v>0</v>
      </c>
      <c r="P53" s="43"/>
    </row>
    <row r="54" spans="2:16" ht="10.5" customHeight="1">
      <c r="B54" s="69"/>
      <c r="C54" s="67" t="s">
        <v>19</v>
      </c>
      <c r="D54" s="63">
        <f t="shared" ref="D54:L54" si="3">COUNTIF(D8:D47,3)</f>
        <v>0</v>
      </c>
      <c r="E54" s="63">
        <f t="shared" si="3"/>
        <v>0</v>
      </c>
      <c r="F54" s="63">
        <f t="shared" si="3"/>
        <v>0</v>
      </c>
      <c r="G54" s="63">
        <f t="shared" si="3"/>
        <v>0</v>
      </c>
      <c r="H54" s="63">
        <f t="shared" si="3"/>
        <v>0</v>
      </c>
      <c r="I54" s="63">
        <f t="shared" si="3"/>
        <v>0</v>
      </c>
      <c r="J54" s="63">
        <f t="shared" si="3"/>
        <v>0</v>
      </c>
      <c r="K54" s="63">
        <f t="shared" si="3"/>
        <v>0</v>
      </c>
      <c r="L54" s="63">
        <f t="shared" si="3"/>
        <v>0</v>
      </c>
      <c r="M54" s="62" t="s">
        <v>24</v>
      </c>
      <c r="N54" s="57">
        <f>SUM(D54:L55)</f>
        <v>0</v>
      </c>
      <c r="O54" s="31" t="s">
        <v>57</v>
      </c>
      <c r="P54" s="5"/>
    </row>
    <row r="55" spans="2:16" ht="10.5" customHeight="1">
      <c r="B55" s="69"/>
      <c r="C55" s="67"/>
      <c r="D55" s="63"/>
      <c r="E55" s="63"/>
      <c r="F55" s="63"/>
      <c r="G55" s="63"/>
      <c r="H55" s="63"/>
      <c r="I55" s="63"/>
      <c r="J55" s="63"/>
      <c r="K55" s="63"/>
      <c r="L55" s="63"/>
      <c r="M55" s="61"/>
      <c r="N55" s="58"/>
      <c r="O55" s="42">
        <f>N54*3</f>
        <v>0</v>
      </c>
      <c r="P55" s="43"/>
    </row>
    <row r="56" spans="2:16" ht="10.5" customHeight="1">
      <c r="B56" s="69"/>
      <c r="C56" s="67" t="s">
        <v>20</v>
      </c>
      <c r="D56" s="63">
        <f t="shared" ref="D56:L56" si="4">COUNTIF(D8:D47,2)</f>
        <v>0</v>
      </c>
      <c r="E56" s="63">
        <f t="shared" si="4"/>
        <v>0</v>
      </c>
      <c r="F56" s="63">
        <f t="shared" si="4"/>
        <v>0</v>
      </c>
      <c r="G56" s="63">
        <f t="shared" si="4"/>
        <v>0</v>
      </c>
      <c r="H56" s="63">
        <f t="shared" si="4"/>
        <v>0</v>
      </c>
      <c r="I56" s="63">
        <f t="shared" si="4"/>
        <v>0</v>
      </c>
      <c r="J56" s="63">
        <f t="shared" si="4"/>
        <v>0</v>
      </c>
      <c r="K56" s="63">
        <f t="shared" si="4"/>
        <v>0</v>
      </c>
      <c r="L56" s="63">
        <f t="shared" si="4"/>
        <v>0</v>
      </c>
      <c r="M56" s="62" t="s">
        <v>25</v>
      </c>
      <c r="N56" s="57">
        <f>SUM(D56:L57)</f>
        <v>0</v>
      </c>
      <c r="O56" s="31" t="s">
        <v>58</v>
      </c>
      <c r="P56" s="5"/>
    </row>
    <row r="57" spans="2:16" ht="10.5" customHeight="1">
      <c r="B57" s="69"/>
      <c r="C57" s="67"/>
      <c r="D57" s="63"/>
      <c r="E57" s="63"/>
      <c r="F57" s="63"/>
      <c r="G57" s="63"/>
      <c r="H57" s="63"/>
      <c r="I57" s="63"/>
      <c r="J57" s="63"/>
      <c r="K57" s="63"/>
      <c r="L57" s="63"/>
      <c r="M57" s="61"/>
      <c r="N57" s="58"/>
      <c r="O57" s="42">
        <f>N56*2</f>
        <v>0</v>
      </c>
      <c r="P57" s="43"/>
    </row>
    <row r="58" spans="2:16" ht="10.5" customHeight="1">
      <c r="B58" s="69"/>
      <c r="C58" s="67" t="s">
        <v>21</v>
      </c>
      <c r="D58" s="63">
        <f t="shared" ref="D58:L58" si="5">COUNTIF(D8:D47,1)</f>
        <v>0</v>
      </c>
      <c r="E58" s="63">
        <f t="shared" si="5"/>
        <v>0</v>
      </c>
      <c r="F58" s="63">
        <f t="shared" si="5"/>
        <v>0</v>
      </c>
      <c r="G58" s="63">
        <f t="shared" si="5"/>
        <v>0</v>
      </c>
      <c r="H58" s="63">
        <f t="shared" si="5"/>
        <v>0</v>
      </c>
      <c r="I58" s="63">
        <f t="shared" si="5"/>
        <v>0</v>
      </c>
      <c r="J58" s="63">
        <f t="shared" si="5"/>
        <v>0</v>
      </c>
      <c r="K58" s="63">
        <f t="shared" si="5"/>
        <v>0</v>
      </c>
      <c r="L58" s="63">
        <f t="shared" si="5"/>
        <v>0</v>
      </c>
      <c r="M58" s="62" t="s">
        <v>26</v>
      </c>
      <c r="N58" s="57">
        <f>SUM(D58:L59)</f>
        <v>0</v>
      </c>
      <c r="O58" s="31" t="s">
        <v>59</v>
      </c>
      <c r="P58" s="5"/>
    </row>
    <row r="59" spans="2:16" ht="10.5" customHeight="1">
      <c r="B59" s="69"/>
      <c r="C59" s="67"/>
      <c r="D59" s="63"/>
      <c r="E59" s="63"/>
      <c r="F59" s="63"/>
      <c r="G59" s="63"/>
      <c r="H59" s="63"/>
      <c r="I59" s="63"/>
      <c r="J59" s="63"/>
      <c r="K59" s="63"/>
      <c r="L59" s="63"/>
      <c r="M59" s="61"/>
      <c r="N59" s="58"/>
      <c r="O59" s="42">
        <f>N58</f>
        <v>0</v>
      </c>
      <c r="P59" s="43"/>
    </row>
    <row r="60" spans="2:16" ht="10.5" customHeight="1">
      <c r="B60" s="69"/>
      <c r="C60" s="71" t="s">
        <v>22</v>
      </c>
      <c r="D60" s="63">
        <f t="shared" ref="D60:L60" si="6">SUM(D50:D59)</f>
        <v>0</v>
      </c>
      <c r="E60" s="63">
        <f t="shared" si="6"/>
        <v>0</v>
      </c>
      <c r="F60" s="63">
        <f t="shared" si="6"/>
        <v>0</v>
      </c>
      <c r="G60" s="63">
        <f t="shared" si="6"/>
        <v>0</v>
      </c>
      <c r="H60" s="63">
        <f t="shared" si="6"/>
        <v>0</v>
      </c>
      <c r="I60" s="63">
        <f t="shared" si="6"/>
        <v>0</v>
      </c>
      <c r="J60" s="63">
        <f t="shared" si="6"/>
        <v>0</v>
      </c>
      <c r="K60" s="63">
        <f t="shared" si="6"/>
        <v>0</v>
      </c>
      <c r="L60" s="63">
        <f t="shared" si="6"/>
        <v>0</v>
      </c>
      <c r="M60" s="73"/>
      <c r="N60" s="57">
        <f>SUM(D60:L61)</f>
        <v>0</v>
      </c>
      <c r="O60" s="40" t="s">
        <v>14</v>
      </c>
      <c r="P60" s="41"/>
    </row>
    <row r="61" spans="2:16" ht="10.5" customHeight="1" thickBot="1">
      <c r="B61" s="70"/>
      <c r="C61" s="72"/>
      <c r="D61" s="64"/>
      <c r="E61" s="64"/>
      <c r="F61" s="64"/>
      <c r="G61" s="64"/>
      <c r="H61" s="64"/>
      <c r="I61" s="64"/>
      <c r="J61" s="64"/>
      <c r="K61" s="64"/>
      <c r="L61" s="64"/>
      <c r="M61" s="44"/>
      <c r="N61" s="74"/>
      <c r="O61" s="44">
        <f>SUM(O51,O53,O55,O57,O59)</f>
        <v>0</v>
      </c>
      <c r="P61" s="45"/>
    </row>
    <row r="62" spans="2:16" ht="12" customHeight="1">
      <c r="B62" s="11" t="s">
        <v>27</v>
      </c>
      <c r="O62" s="32"/>
    </row>
    <row r="63" spans="2:16" s="15" customFormat="1" ht="7.5" customHeight="1"/>
    <row r="64" spans="2:16" s="15" customFormat="1" ht="7.5" customHeight="1">
      <c r="O64" s="33"/>
    </row>
    <row r="65" spans="15:15" s="15" customFormat="1" ht="7.5" customHeight="1"/>
    <row r="66" spans="15:15" s="15" customFormat="1" ht="7.5" customHeight="1">
      <c r="O66" s="33"/>
    </row>
    <row r="67" spans="15:15" s="15" customFormat="1" ht="7.5" customHeight="1"/>
    <row r="68" spans="15:15" s="15" customFormat="1" ht="7.5" customHeight="1">
      <c r="O68" s="33"/>
    </row>
    <row r="69" spans="15:15" s="15" customFormat="1" ht="7.5" customHeight="1"/>
    <row r="70" spans="15:15" s="15" customFormat="1" ht="7.5" customHeight="1">
      <c r="O70" s="33"/>
    </row>
    <row r="71" spans="15:15" s="15" customFormat="1" ht="7.5" customHeight="1"/>
    <row r="72" spans="15:15" s="15" customFormat="1" ht="6" customHeight="1"/>
    <row r="73" spans="15:15" s="15" customFormat="1" ht="10.5" customHeight="1"/>
    <row r="74" spans="15:15" s="15" customFormat="1"/>
    <row r="75" spans="15:15" s="15" customFormat="1"/>
    <row r="76" spans="15:15" s="15" customFormat="1"/>
    <row r="77" spans="15:15" s="15" customFormat="1"/>
    <row r="78" spans="15:15" s="15" customFormat="1"/>
    <row r="79" spans="15:15" s="15" customFormat="1"/>
    <row r="80" spans="15: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sheetData>
  <mergeCells count="126">
    <mergeCell ref="C60:C61"/>
    <mergeCell ref="D60:D61"/>
    <mergeCell ref="E60:E61"/>
    <mergeCell ref="F60:F61"/>
    <mergeCell ref="G60:G61"/>
    <mergeCell ref="H60:H61"/>
    <mergeCell ref="I60:I61"/>
    <mergeCell ref="J60:J61"/>
    <mergeCell ref="H58:H59"/>
    <mergeCell ref="I58:I59"/>
    <mergeCell ref="J58:J59"/>
    <mergeCell ref="G58:G59"/>
    <mergeCell ref="K60:K61"/>
    <mergeCell ref="L60:L61"/>
    <mergeCell ref="M60:M61"/>
    <mergeCell ref="N60:N61"/>
    <mergeCell ref="O60:P60"/>
    <mergeCell ref="O61:P61"/>
    <mergeCell ref="N58:N59"/>
    <mergeCell ref="O59:P59"/>
    <mergeCell ref="K58:K59"/>
    <mergeCell ref="L58:L59"/>
    <mergeCell ref="M58:M59"/>
    <mergeCell ref="O55:P55"/>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6:K57"/>
    <mergeCell ref="L56:L57"/>
    <mergeCell ref="M56:M57"/>
    <mergeCell ref="N56:N57"/>
    <mergeCell ref="O57:P57"/>
    <mergeCell ref="O51:P51"/>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K52:K53"/>
    <mergeCell ref="L52:L53"/>
    <mergeCell ref="M52:M53"/>
    <mergeCell ref="N52:N53"/>
    <mergeCell ref="O53:P53"/>
    <mergeCell ref="M35:N35"/>
    <mergeCell ref="B50:B61"/>
    <mergeCell ref="C50:C51"/>
    <mergeCell ref="D50:D51"/>
    <mergeCell ref="E50:E51"/>
    <mergeCell ref="F50:F51"/>
    <mergeCell ref="G50:G51"/>
    <mergeCell ref="M42:N42"/>
    <mergeCell ref="M43:N43"/>
    <mergeCell ref="M44:N44"/>
    <mergeCell ref="M45:N45"/>
    <mergeCell ref="M46:N46"/>
    <mergeCell ref="M47:N47"/>
    <mergeCell ref="N50:N51"/>
    <mergeCell ref="C54:C55"/>
    <mergeCell ref="D54:D55"/>
    <mergeCell ref="E54:E55"/>
    <mergeCell ref="F54:F55"/>
    <mergeCell ref="G54:G55"/>
    <mergeCell ref="N54:N55"/>
    <mergeCell ref="C58:C59"/>
    <mergeCell ref="D58:D59"/>
    <mergeCell ref="E58:E59"/>
    <mergeCell ref="F58:F59"/>
    <mergeCell ref="B6:B7"/>
    <mergeCell ref="C6:C7"/>
    <mergeCell ref="D6:N6"/>
    <mergeCell ref="M24:N24"/>
    <mergeCell ref="M25:N25"/>
    <mergeCell ref="M26:N26"/>
    <mergeCell ref="M27:N27"/>
    <mergeCell ref="M28:N28"/>
    <mergeCell ref="M29:N29"/>
    <mergeCell ref="M18:N18"/>
    <mergeCell ref="M19:N19"/>
    <mergeCell ref="M20:N20"/>
    <mergeCell ref="M21:N21"/>
    <mergeCell ref="M22:N22"/>
    <mergeCell ref="M23:N23"/>
    <mergeCell ref="O6:P7"/>
    <mergeCell ref="M7:N7"/>
    <mergeCell ref="M8:N8"/>
    <mergeCell ref="O8:P48"/>
    <mergeCell ref="M9:N9"/>
    <mergeCell ref="M10:N10"/>
    <mergeCell ref="M11:N11"/>
    <mergeCell ref="M12:N12"/>
    <mergeCell ref="M13:N13"/>
    <mergeCell ref="M14:N14"/>
    <mergeCell ref="M15:N15"/>
    <mergeCell ref="M16:N16"/>
    <mergeCell ref="M17:N17"/>
    <mergeCell ref="M36:N36"/>
    <mergeCell ref="M37:N37"/>
    <mergeCell ref="M38:N38"/>
    <mergeCell ref="M39:N39"/>
    <mergeCell ref="M40:N40"/>
    <mergeCell ref="M41:N41"/>
    <mergeCell ref="M30:N30"/>
    <mergeCell ref="M31:N31"/>
    <mergeCell ref="M32:N32"/>
    <mergeCell ref="M33:N33"/>
    <mergeCell ref="M34:N34"/>
  </mergeCells>
  <phoneticPr fontId="2"/>
  <pageMargins left="0.59055118110236227" right="0.59055118110236227" top="0.63" bottom="0.76"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評定一覧表</vt:lpstr>
      <vt:lpstr> (2)</vt:lpstr>
      <vt:lpstr> (3)</vt:lpstr>
      <vt:lpstr> (4)</vt:lpstr>
      <vt:lpstr> (5)</vt:lpstr>
      <vt:lpstr> (6)</vt:lpstr>
      <vt:lpstr> (7)</vt:lpstr>
      <vt:lpstr> (8)</vt:lpstr>
      <vt:lpstr> (9)</vt:lpstr>
      <vt:lpstr>評定一覧表 (最終ﾍﾟｰｼﾞ)</vt:lpstr>
      <vt:lpstr>評定分布表</vt:lpstr>
      <vt:lpstr>評定分布表!Print_Area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2019-10-14T03:01:51Z</cp:lastPrinted>
  <dcterms:modified xsi:type="dcterms:W3CDTF">2020-02-12T09:33:47Z</dcterms:modified>
</cp:coreProperties>
</file>